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workbookProtection workbookPassword="B37A" lockStructure="1"/>
  <bookViews>
    <workbookView xWindow="0" yWindow="0" windowWidth="20490" windowHeight="7755" firstSheet="7" activeTab="11"/>
  </bookViews>
  <sheets>
    <sheet name="Ensayos Sj 2018-19" sheetId="7" r:id="rId1"/>
    <sheet name="Cultivares " sheetId="15" r:id="rId2"/>
    <sheet name="EL MATRERO (CAR)" sheetId="3" r:id="rId3"/>
    <sheet name="LA ESCONDIDA (RAN)" sheetId="4" r:id="rId4"/>
    <sheet name="LA PERDIZ (CAR)" sheetId="5" r:id="rId5"/>
    <sheet name="SAN LORENZO" sheetId="6" state="hidden" r:id="rId6"/>
    <sheet name="LOS ALGARROBITOS (VdC)" sheetId="8" r:id="rId7"/>
    <sheet name="MELIDEO (CAR)" sheetId="9" r:id="rId8"/>
    <sheet name="EL 78 (LB)" sheetId="10" r:id="rId9"/>
    <sheet name="DON LERO (MS)" sheetId="12" r:id="rId10"/>
    <sheet name="DON PEDRO (RAN) - SEGUNDA" sheetId="11" r:id="rId11"/>
    <sheet name="RESUMEN (RI)" sheetId="13" r:id="rId12"/>
    <sheet name="ax" sheetId="14" state="hidden" r:id="rId13"/>
  </sheets>
  <externalReferences>
    <externalReference r:id="rId14"/>
  </externalReferences>
  <definedNames>
    <definedName name="_xlnm._FilterDatabase" localSheetId="12" hidden="1">ax!$A$1:$D$136</definedName>
    <definedName name="_xlnm.Print_Area" localSheetId="1">'Cultivares '!$C$1:$E$17</definedName>
    <definedName name="_xlnm.Print_Area" localSheetId="0">'Ensayos Sj 2018-19'!$B$2:$J$13</definedName>
    <definedName name="trata">[1]Completar!$Z$125:$Z$127</definedName>
  </definedNames>
  <calcPr calcId="191029"/>
  <pivotCaches>
    <pivotCache cacheId="0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3" i="13" l="1"/>
  <c r="J15" i="13" l="1"/>
  <c r="L19" i="7" l="1"/>
  <c r="J18" i="13" l="1"/>
  <c r="D26" i="5"/>
  <c r="C26" i="5"/>
  <c r="B26" i="5"/>
  <c r="K29" i="13" l="1"/>
  <c r="K18" i="13"/>
  <c r="K20" i="13"/>
  <c r="J20" i="13"/>
  <c r="J25" i="13"/>
  <c r="K25" i="13"/>
  <c r="K33" i="13"/>
  <c r="K27" i="13"/>
  <c r="J27" i="13"/>
  <c r="K26" i="13"/>
  <c r="J26" i="13"/>
  <c r="J29" i="13"/>
  <c r="K34" i="13"/>
  <c r="J34" i="13"/>
  <c r="J23" i="13"/>
  <c r="K23" i="13"/>
  <c r="K30" i="13"/>
  <c r="J30" i="13"/>
  <c r="K28" i="13"/>
  <c r="J28" i="13"/>
  <c r="K24" i="13"/>
  <c r="J24" i="13"/>
  <c r="J19" i="13"/>
  <c r="K19" i="13"/>
  <c r="J21" i="13"/>
  <c r="K21" i="13"/>
  <c r="K32" i="13"/>
  <c r="J32" i="13"/>
  <c r="K31" i="13"/>
  <c r="J31" i="13"/>
  <c r="K22" i="13"/>
  <c r="J22" i="13"/>
  <c r="D25" i="12" l="1"/>
  <c r="C25" i="12"/>
  <c r="B25" i="12"/>
  <c r="D25" i="11" l="1"/>
  <c r="C25" i="11"/>
  <c r="B25" i="11"/>
  <c r="D25" i="10" l="1"/>
  <c r="C25" i="10"/>
  <c r="B25" i="10"/>
  <c r="D25" i="9" l="1"/>
  <c r="C25" i="9"/>
  <c r="B25" i="9"/>
  <c r="D25" i="8" l="1"/>
  <c r="C25" i="8"/>
  <c r="B25" i="8"/>
  <c r="D26" i="6" l="1"/>
  <c r="C26" i="6"/>
  <c r="B26" i="6"/>
  <c r="D25" i="4" l="1"/>
  <c r="C25" i="4"/>
  <c r="B25" i="4"/>
  <c r="D20" i="3" l="1"/>
  <c r="C20" i="3"/>
  <c r="B20" i="3"/>
</calcChain>
</file>

<file path=xl/sharedStrings.xml><?xml version="1.0" encoding="utf-8"?>
<sst xmlns="http://schemas.openxmlformats.org/spreadsheetml/2006/main" count="782" uniqueCount="229">
  <si>
    <t>CREA RANQUELES</t>
  </si>
  <si>
    <t>EST. "DON PEDRO"</t>
  </si>
  <si>
    <t>LOCALIDAD MÁS CERCANA: ADELIA MARIA</t>
  </si>
  <si>
    <t>ENSAYO VARIEDADES DE SOJA 2018-19</t>
  </si>
  <si>
    <t>VARIEDADES</t>
  </si>
  <si>
    <t>HUMEDAD (%)</t>
  </si>
  <si>
    <t>RENDIMIENTO AJUSTADO (KG/HA)</t>
  </si>
  <si>
    <t>INDICE</t>
  </si>
  <si>
    <t>53MS51</t>
  </si>
  <si>
    <t>NS4309</t>
  </si>
  <si>
    <t>50MS51</t>
  </si>
  <si>
    <t>47MS51</t>
  </si>
  <si>
    <t>PROMEDIO</t>
  </si>
  <si>
    <t>CREA CARNERILLO</t>
  </si>
  <si>
    <t>EST. "EL MATRERO"</t>
  </si>
  <si>
    <t>LOCALIDAD MÁS CERCANA: LAS ENSENADAS</t>
  </si>
  <si>
    <t>DM 46R18 STS</t>
  </si>
  <si>
    <t>DM 4612</t>
  </si>
  <si>
    <t>DM 50i17 IPRO STS</t>
  </si>
  <si>
    <t>NS 4619 IPRO</t>
  </si>
  <si>
    <t>BIO 5.4</t>
  </si>
  <si>
    <t>SY 5X1</t>
  </si>
  <si>
    <t>AW 4326 IPRO</t>
  </si>
  <si>
    <t>BIO 4.51</t>
  </si>
  <si>
    <t>CZ 4320 STS</t>
  </si>
  <si>
    <t>EST. "LA ESCONDIDA"</t>
  </si>
  <si>
    <t>LOCALIDAD MÁS CERCANA: GENERAL LEVALLE</t>
  </si>
  <si>
    <t>CZ 4995</t>
  </si>
  <si>
    <t>CZ 4.97</t>
  </si>
  <si>
    <t>NS 4309</t>
  </si>
  <si>
    <t>AW 4927 IPRO</t>
  </si>
  <si>
    <t>SY 5x1</t>
  </si>
  <si>
    <t>50MS01</t>
  </si>
  <si>
    <t>CZ 4918</t>
  </si>
  <si>
    <t>53MS01</t>
  </si>
  <si>
    <t>Testigo (DM 4913)</t>
  </si>
  <si>
    <t>EST. "LA PERDIZ"</t>
  </si>
  <si>
    <t>LOCALIDAD MÁS CERCANA: OLAETA</t>
  </si>
  <si>
    <t>Cz 4995</t>
  </si>
  <si>
    <t>Cz 4320 STS</t>
  </si>
  <si>
    <t>Cz 4918</t>
  </si>
  <si>
    <t>Testigo (DM 4612)</t>
  </si>
  <si>
    <t>Cz 4.97</t>
  </si>
  <si>
    <t>CREA RIO CUARTO</t>
  </si>
  <si>
    <t>EST. "SAN LORENZO"</t>
  </si>
  <si>
    <t>DM 50I17 IPRO STS</t>
  </si>
  <si>
    <t>Testigo (CZ 4.97)</t>
  </si>
  <si>
    <t>CZ 4320</t>
  </si>
  <si>
    <t>VARIEDADES DE SOJA 2018-19</t>
  </si>
  <si>
    <t>N°</t>
  </si>
  <si>
    <t>NUCLEO</t>
  </si>
  <si>
    <t>CREA</t>
  </si>
  <si>
    <t>MIEMBRO</t>
  </si>
  <si>
    <t>CAMPO</t>
  </si>
  <si>
    <t>LOCALIDAD</t>
  </si>
  <si>
    <t>CONTACTO</t>
  </si>
  <si>
    <t>TELEFONO</t>
  </si>
  <si>
    <t>MAIL</t>
  </si>
  <si>
    <t>Informado</t>
  </si>
  <si>
    <t>CV</t>
  </si>
  <si>
    <t>CORREGIDO</t>
  </si>
  <si>
    <t>1 (2°)</t>
  </si>
  <si>
    <t>C</t>
  </si>
  <si>
    <t>RANQUELES</t>
  </si>
  <si>
    <t>Marcelo Bonamico</t>
  </si>
  <si>
    <t>Don Pedro</t>
  </si>
  <si>
    <t>Adelía María</t>
  </si>
  <si>
    <t>0358-15495217</t>
  </si>
  <si>
    <t>mibonamico@amaria.com.ar</t>
  </si>
  <si>
    <t>N</t>
  </si>
  <si>
    <t>RIO CUARTO</t>
  </si>
  <si>
    <t>Liliana Jorba</t>
  </si>
  <si>
    <t>San Lorenzo</t>
  </si>
  <si>
    <t>Las Ensenadas</t>
  </si>
  <si>
    <t>Juan Najles</t>
  </si>
  <si>
    <t>0358-154242450</t>
  </si>
  <si>
    <t>lifemosso@gmail.com</t>
  </si>
  <si>
    <t>CARNERILLO</t>
  </si>
  <si>
    <t>Fernando Lagos</t>
  </si>
  <si>
    <t>La Perdiz</t>
  </si>
  <si>
    <t>Olaeta</t>
  </si>
  <si>
    <t>Facundo Lagos</t>
  </si>
  <si>
    <t>0358-154117718</t>
  </si>
  <si>
    <t>facu.lagos@hotmail.com</t>
  </si>
  <si>
    <t>Arraigada</t>
  </si>
  <si>
    <t>El Matrero</t>
  </si>
  <si>
    <t>Christian Larghi</t>
  </si>
  <si>
    <t>02657-15667711</t>
  </si>
  <si>
    <t>clarghi@yahoo.com.ar</t>
  </si>
  <si>
    <t>W</t>
  </si>
  <si>
    <t>LA PORTADA</t>
  </si>
  <si>
    <t xml:space="preserve">Liliane Freytz </t>
  </si>
  <si>
    <t>La Verde</t>
  </si>
  <si>
    <t>Villa Valeria</t>
  </si>
  <si>
    <t>Federico Reta</t>
  </si>
  <si>
    <t>0266-154340376</t>
  </si>
  <si>
    <t>federicoreta@hotmail.com</t>
  </si>
  <si>
    <t>VALLE DEL CONLARA</t>
  </si>
  <si>
    <t>Gonfer S.A.</t>
  </si>
  <si>
    <t>Los Algarrobitos</t>
  </si>
  <si>
    <t xml:space="preserve">San Martin </t>
  </si>
  <si>
    <t>Chagalj Milton</t>
  </si>
  <si>
    <t>02657-1564320</t>
  </si>
  <si>
    <t>miltonchagalj@hotmail.com</t>
  </si>
  <si>
    <t>BUENA ESPERANZA</t>
  </si>
  <si>
    <t>El Tapayo</t>
  </si>
  <si>
    <t>Buena Esperanza</t>
  </si>
  <si>
    <t>Melideo</t>
  </si>
  <si>
    <t>De la Serna</t>
  </si>
  <si>
    <t>Leonardo Cola</t>
  </si>
  <si>
    <t>0358-156017638</t>
  </si>
  <si>
    <t>leocola@hotmail.com</t>
  </si>
  <si>
    <t>S</t>
  </si>
  <si>
    <t>Camuyrano Máximo</t>
  </si>
  <si>
    <t>La Escondida</t>
  </si>
  <si>
    <t>Levalle</t>
  </si>
  <si>
    <t>Laura Franchino</t>
  </si>
  <si>
    <t>03385-15442061</t>
  </si>
  <si>
    <t>franchinolaura@hotmail.com</t>
  </si>
  <si>
    <t>10 (2°)</t>
  </si>
  <si>
    <t>CAÑADA SECA</t>
  </si>
  <si>
    <t>Filipuzzi Gonzalo</t>
  </si>
  <si>
    <t>San Pedro</t>
  </si>
  <si>
    <t>Cañada Seca</t>
  </si>
  <si>
    <t>Gonzalo Filipuzzi</t>
  </si>
  <si>
    <t>0338-152467888</t>
  </si>
  <si>
    <t>gonzalo.filipuzzi@gmail.com</t>
  </si>
  <si>
    <t>MELO SERRANO</t>
  </si>
  <si>
    <t>Bombal Pedro</t>
  </si>
  <si>
    <t>Don Lero</t>
  </si>
  <si>
    <t>Santiago Bassino</t>
  </si>
  <si>
    <t>0338-155524319</t>
  </si>
  <si>
    <t>rbombal@yahoo.com</t>
  </si>
  <si>
    <t>LABOULAYE BUCHARDO</t>
  </si>
  <si>
    <t>Chialvo Florencia</t>
  </si>
  <si>
    <t>El 78</t>
  </si>
  <si>
    <t>Italo</t>
  </si>
  <si>
    <t>02302-15519219</t>
  </si>
  <si>
    <t>florenciachialvo@hotmail.com</t>
  </si>
  <si>
    <t>DEPÓSITO</t>
  </si>
  <si>
    <t>SI</t>
  </si>
  <si>
    <t>NO</t>
  </si>
  <si>
    <t>NOTA: el resto de las variedades del set fueron resembradas y se descartaron</t>
  </si>
  <si>
    <t>Descarte del análisis general por alto CV</t>
  </si>
  <si>
    <t>Si</t>
  </si>
  <si>
    <t>CREA VALLE DEL CONLARA</t>
  </si>
  <si>
    <t>EST. "LOS ALGARROBITOS"</t>
  </si>
  <si>
    <t>LOCALIDAD MÁS CERCANA: SAN MARTÍN</t>
  </si>
  <si>
    <t xml:space="preserve">DM 4612 </t>
  </si>
  <si>
    <t xml:space="preserve">Cz 4.97 </t>
  </si>
  <si>
    <t>EST. "MELIDEO"</t>
  </si>
  <si>
    <t>LOCALIDAD MÁS CERCANA: DE LA SERNA</t>
  </si>
  <si>
    <t>CREA LABOULAYE-BUCHARDO</t>
  </si>
  <si>
    <t>EST. "EL 78"</t>
  </si>
  <si>
    <t>LOCALIDAD MÁS CERCANA: ITALO</t>
  </si>
  <si>
    <t>NS4619 IPRO</t>
  </si>
  <si>
    <t>47MS01</t>
  </si>
  <si>
    <t>DM46R18</t>
  </si>
  <si>
    <t>Cz 4,97</t>
  </si>
  <si>
    <t>DM50I17 IPRO STS</t>
  </si>
  <si>
    <t>CREA MELO SERRANO</t>
  </si>
  <si>
    <t>EST. "DON LERO"</t>
  </si>
  <si>
    <t>LOCALIDAD MÁS CERCANA: MELO</t>
  </si>
  <si>
    <t>Melo</t>
  </si>
  <si>
    <t>Notas:</t>
  </si>
  <si>
    <t>Los resultados de esta tabla se presentan en rendimiento índice, donde rendimiento índice 100 es igual al promedio de rendimiento de cada ensayo indicado por debajo del nombre del campo</t>
  </si>
  <si>
    <t>Cada ensayo ocupa una columna y se identifica con el nombre del campo e iniciales del CREA entre paréntesis.</t>
  </si>
  <si>
    <t>Las celdas resaltadas en VERDE indican rendimiento por encima del promedio del ensayo en cuestión.</t>
  </si>
  <si>
    <t>SUR</t>
  </si>
  <si>
    <t>OESTE</t>
  </si>
  <si>
    <t>NORTE</t>
  </si>
  <si>
    <t>Fecha de Siembra</t>
  </si>
  <si>
    <t>Fecha de Cosecha</t>
  </si>
  <si>
    <t>RENDIMIENTO ÍNDICE (100 = PROMEDIO DEL ENSAYO)</t>
  </si>
  <si>
    <t>&gt;100</t>
  </si>
  <si>
    <t>DIF MD</t>
  </si>
  <si>
    <t>RESULTADOS RED DE ENSAYOS DE VARIEDADES DE SOJA - REGIÓN CENTRO CREA - CAMPAÑA 2018-19</t>
  </si>
  <si>
    <t>EL MATRERO (CAR)</t>
  </si>
  <si>
    <t>LA ESCONDIDA (RAN)</t>
  </si>
  <si>
    <t>DON PEDRO (RAN)</t>
  </si>
  <si>
    <t>LA PERDIZ (CAR)</t>
  </si>
  <si>
    <t>LOS ALGARROBITOS (VdC)</t>
  </si>
  <si>
    <t>MELIDEO (CAR)</t>
  </si>
  <si>
    <t>EL 78 (LB)</t>
  </si>
  <si>
    <t>DON LERO (MS)</t>
  </si>
  <si>
    <t>campo</t>
  </si>
  <si>
    <t>rendimientoIndice</t>
  </si>
  <si>
    <t>rendimientoPromedio</t>
  </si>
  <si>
    <t>variedad</t>
  </si>
  <si>
    <t>Testigo (BIO 4.51)</t>
  </si>
  <si>
    <t>Testigo (Cz 4.97)</t>
  </si>
  <si>
    <t>Testigo (DM 40R16)</t>
  </si>
  <si>
    <t>Row Labels</t>
  </si>
  <si>
    <t>Grand Total</t>
  </si>
  <si>
    <t>Column Labels</t>
  </si>
  <si>
    <t>Average of rendimientoIndice</t>
  </si>
  <si>
    <t>Average of rendimientoPromedio</t>
  </si>
  <si>
    <t>Se muestran en este resumen, SIETE de los DIEZ ensayos de soja de 1° y UNO de los DOS de soja de 2°. CUATRO ensayos fueron descartados.</t>
  </si>
  <si>
    <t>SOJA 1°</t>
  </si>
  <si>
    <t>PROM</t>
  </si>
  <si>
    <t>SOJA 2°</t>
  </si>
  <si>
    <t>DON PEDRO (CAR)</t>
  </si>
  <si>
    <t>CENTRO</t>
  </si>
  <si>
    <t xml:space="preserve">AW 4326 IPRO </t>
  </si>
  <si>
    <t>DM 50I17 STS</t>
  </si>
  <si>
    <t>F Siembra</t>
  </si>
  <si>
    <t>F Cosecha</t>
  </si>
  <si>
    <t>RI</t>
  </si>
  <si>
    <t xml:space="preserve">  </t>
  </si>
  <si>
    <t>RED DE ENSAYOS DE CULTIVARES DE SOJA 2018-19</t>
  </si>
  <si>
    <t>SEMILLERO</t>
  </si>
  <si>
    <t>CULTIVAR</t>
  </si>
  <si>
    <t>Densidad sugerida (plantas logradas/ha)</t>
  </si>
  <si>
    <t>Confirmacion de Participacion</t>
  </si>
  <si>
    <t>Entrega de bolsas</t>
  </si>
  <si>
    <t>Bolsas</t>
  </si>
  <si>
    <t>KG</t>
  </si>
  <si>
    <t>Bolsas/set</t>
  </si>
  <si>
    <t>DON MARIO</t>
  </si>
  <si>
    <t>NIDERA</t>
  </si>
  <si>
    <t>BASF</t>
  </si>
  <si>
    <t>MACROSEED</t>
  </si>
  <si>
    <t>ASGROW</t>
  </si>
  <si>
    <t>BIOCERES</t>
  </si>
  <si>
    <t>SYNGENTA</t>
  </si>
  <si>
    <t xml:space="preserve">AW 4326IPRO </t>
  </si>
  <si>
    <t xml:space="preserve">DM 46R18 STS </t>
  </si>
  <si>
    <t>CREA REGION CENTRO</t>
  </si>
  <si>
    <t>Cz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</si>
</sst>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-mm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u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0"/>
      <name val="Arial"/>
      <family val="2"/>
    </font>
    <font>
      <strike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i/>
      <sz val="18"/>
      <name val="Calibri"/>
      <family val="2"/>
      <scheme val="minor"/>
    </font>
    <font>
      <i/>
      <sz val="14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9"/>
      <name val="Arial"/>
      <family val="2"/>
    </font>
    <font>
      <sz val="14"/>
      <name val="Calibri"/>
      <family val="2"/>
      <scheme val="minor"/>
    </font>
    <font>
      <i/>
      <sz val="1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1" fillId="0" borderId="0" applyFont="0" applyFill="0" applyBorder="0" applyAlignment="0" applyProtection="0"/>
  </cellStyleXfs>
  <cellXfs count="345">
    <xf numFmtId="0" fontId="0" fillId="0" borderId="0" xfId="0"/>
    <xf numFmtId="0" fontId="2" fillId="2" borderId="0" xfId="1" applyFont="1" applyFill="1"/>
    <xf numFmtId="0" fontId="3" fillId="2" borderId="0" xfId="1" applyFont="1" applyFill="1"/>
    <xf numFmtId="3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1" fillId="0" borderId="0" xfId="1"/>
    <xf numFmtId="0" fontId="2" fillId="3" borderId="1" xfId="1" applyFont="1" applyFill="1" applyBorder="1"/>
    <xf numFmtId="0" fontId="3" fillId="3" borderId="0" xfId="1" applyFont="1" applyFill="1" applyBorder="1"/>
    <xf numFmtId="0" fontId="4" fillId="4" borderId="2" xfId="1" applyFont="1" applyFill="1" applyBorder="1" applyAlignment="1">
      <alignment horizontal="center"/>
    </xf>
    <xf numFmtId="3" fontId="3" fillId="5" borderId="2" xfId="1" applyNumberFormat="1" applyFont="1" applyFill="1" applyBorder="1" applyAlignment="1">
      <alignment horizontal="left"/>
    </xf>
    <xf numFmtId="164" fontId="3" fillId="5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3" fontId="3" fillId="6" borderId="2" xfId="1" applyNumberFormat="1" applyFont="1" applyFill="1" applyBorder="1" applyAlignment="1">
      <alignment horizontal="left"/>
    </xf>
    <xf numFmtId="164" fontId="3" fillId="6" borderId="2" xfId="1" applyNumberFormat="1" applyFont="1" applyFill="1" applyBorder="1" applyAlignment="1">
      <alignment horizontal="center"/>
    </xf>
    <xf numFmtId="0" fontId="3" fillId="6" borderId="2" xfId="1" applyFont="1" applyFill="1" applyBorder="1"/>
    <xf numFmtId="0" fontId="3" fillId="6" borderId="0" xfId="1" applyFont="1" applyFill="1"/>
    <xf numFmtId="3" fontId="3" fillId="6" borderId="0" xfId="1" applyNumberFormat="1" applyFont="1" applyFill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3" fontId="4" fillId="4" borderId="2" xfId="1" applyNumberFormat="1" applyFont="1" applyFill="1" applyBorder="1" applyAlignment="1">
      <alignment horizontal="center"/>
    </xf>
    <xf numFmtId="0" fontId="4" fillId="6" borderId="0" xfId="1" applyFont="1" applyFill="1" applyAlignment="1">
      <alignment horizontal="center"/>
    </xf>
    <xf numFmtId="0" fontId="5" fillId="6" borderId="0" xfId="1" applyFont="1" applyFill="1"/>
    <xf numFmtId="164" fontId="6" fillId="8" borderId="0" xfId="1" applyNumberFormat="1" applyFont="1" applyFill="1" applyAlignment="1">
      <alignment horizontal="right" vertical="center"/>
    </xf>
    <xf numFmtId="3" fontId="3" fillId="7" borderId="2" xfId="1" applyNumberFormat="1" applyFont="1" applyFill="1" applyBorder="1" applyAlignment="1">
      <alignment horizontal="left"/>
    </xf>
    <xf numFmtId="164" fontId="3" fillId="7" borderId="2" xfId="1" applyNumberFormat="1" applyFont="1" applyFill="1" applyBorder="1" applyAlignment="1">
      <alignment horizontal="center"/>
    </xf>
    <xf numFmtId="164" fontId="5" fillId="8" borderId="0" xfId="1" applyNumberFormat="1" applyFont="1" applyFill="1" applyAlignment="1">
      <alignment horizontal="right" vertical="center"/>
    </xf>
    <xf numFmtId="164" fontId="6" fillId="8" borderId="0" xfId="1" applyNumberFormat="1" applyFont="1" applyFill="1" applyAlignment="1">
      <alignment vertical="center"/>
    </xf>
    <xf numFmtId="164" fontId="3" fillId="6" borderId="3" xfId="1" applyNumberFormat="1" applyFont="1" applyFill="1" applyBorder="1" applyAlignment="1">
      <alignment horizontal="center"/>
    </xf>
    <xf numFmtId="164" fontId="3" fillId="6" borderId="4" xfId="1" applyNumberFormat="1" applyFont="1" applyFill="1" applyBorder="1" applyAlignment="1">
      <alignment horizontal="center"/>
    </xf>
    <xf numFmtId="164" fontId="5" fillId="8" borderId="0" xfId="1" applyNumberFormat="1" applyFont="1" applyFill="1" applyAlignment="1">
      <alignment vertical="center"/>
    </xf>
    <xf numFmtId="164" fontId="7" fillId="8" borderId="0" xfId="1" applyNumberFormat="1" applyFont="1" applyFill="1" applyAlignment="1">
      <alignment horizontal="right" vertical="center"/>
    </xf>
    <xf numFmtId="3" fontId="3" fillId="6" borderId="0" xfId="1" applyNumberFormat="1" applyFont="1" applyFill="1"/>
    <xf numFmtId="3" fontId="3" fillId="3" borderId="0" xfId="1" applyNumberFormat="1" applyFont="1" applyFill="1" applyAlignment="1">
      <alignment horizontal="center"/>
    </xf>
    <xf numFmtId="0" fontId="3" fillId="3" borderId="0" xfId="1" applyFont="1" applyFill="1" applyAlignment="1">
      <alignment horizontal="center"/>
    </xf>
    <xf numFmtId="3" fontId="3" fillId="5" borderId="2" xfId="1" applyNumberFormat="1" applyFont="1" applyFill="1" applyBorder="1" applyAlignment="1">
      <alignment horizontal="center"/>
    </xf>
    <xf numFmtId="164" fontId="3" fillId="5" borderId="3" xfId="1" applyNumberFormat="1" applyFont="1" applyFill="1" applyBorder="1" applyAlignment="1">
      <alignment horizontal="center"/>
    </xf>
    <xf numFmtId="3" fontId="3" fillId="5" borderId="3" xfId="1" applyNumberFormat="1" applyFont="1" applyFill="1" applyBorder="1" applyAlignment="1">
      <alignment horizontal="center"/>
    </xf>
    <xf numFmtId="164" fontId="3" fillId="5" borderId="4" xfId="1" applyNumberFormat="1" applyFont="1" applyFill="1" applyBorder="1" applyAlignment="1">
      <alignment horizontal="center"/>
    </xf>
    <xf numFmtId="3" fontId="3" fillId="5" borderId="4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>
      <alignment horizontal="center"/>
    </xf>
    <xf numFmtId="3" fontId="3" fillId="6" borderId="2" xfId="1" applyNumberFormat="1" applyFont="1" applyFill="1" applyBorder="1" applyAlignment="1">
      <alignment horizontal="center"/>
    </xf>
    <xf numFmtId="164" fontId="3" fillId="6" borderId="0" xfId="1" applyNumberFormat="1" applyFont="1" applyFill="1" applyBorder="1" applyAlignment="1">
      <alignment horizontal="center"/>
    </xf>
    <xf numFmtId="3" fontId="3" fillId="6" borderId="0" xfId="1" applyNumberFormat="1" applyFont="1" applyFill="1" applyBorder="1" applyAlignment="1">
      <alignment horizontal="center"/>
    </xf>
    <xf numFmtId="1" fontId="3" fillId="6" borderId="2" xfId="1" applyNumberFormat="1" applyFont="1" applyFill="1" applyBorder="1" applyAlignment="1">
      <alignment horizontal="center"/>
    </xf>
    <xf numFmtId="3" fontId="3" fillId="6" borderId="0" xfId="1" applyNumberFormat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0" fontId="4" fillId="4" borderId="5" xfId="1" applyFont="1" applyFill="1" applyBorder="1" applyAlignment="1">
      <alignment horizontal="center"/>
    </xf>
    <xf numFmtId="3" fontId="4" fillId="4" borderId="5" xfId="1" applyNumberFormat="1" applyFont="1" applyFill="1" applyBorder="1" applyAlignment="1">
      <alignment horizontal="center"/>
    </xf>
    <xf numFmtId="3" fontId="3" fillId="3" borderId="2" xfId="1" applyNumberFormat="1" applyFont="1" applyFill="1" applyBorder="1" applyAlignment="1">
      <alignment horizontal="left"/>
    </xf>
    <xf numFmtId="3" fontId="3" fillId="0" borderId="2" xfId="1" applyNumberFormat="1" applyFont="1" applyFill="1" applyBorder="1" applyAlignment="1">
      <alignment horizontal="left"/>
    </xf>
    <xf numFmtId="164" fontId="3" fillId="0" borderId="2" xfId="1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left"/>
    </xf>
    <xf numFmtId="164" fontId="3" fillId="0" borderId="4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0" fontId="3" fillId="0" borderId="0" xfId="1" applyFont="1"/>
    <xf numFmtId="0" fontId="9" fillId="0" borderId="0" xfId="1" applyFont="1"/>
    <xf numFmtId="14" fontId="10" fillId="0" borderId="0" xfId="1" applyNumberFormat="1" applyFont="1" applyAlignment="1">
      <alignment horizontal="center"/>
    </xf>
    <xf numFmtId="0" fontId="11" fillId="10" borderId="2" xfId="1" applyFont="1" applyFill="1" applyBorder="1" applyAlignment="1">
      <alignment horizontal="center"/>
    </xf>
    <xf numFmtId="0" fontId="11" fillId="10" borderId="2" xfId="1" applyFont="1" applyFill="1" applyBorder="1"/>
    <xf numFmtId="0" fontId="5" fillId="0" borderId="0" xfId="1" applyFont="1"/>
    <xf numFmtId="0" fontId="11" fillId="11" borderId="2" xfId="1" applyFont="1" applyFill="1" applyBorder="1" applyAlignment="1">
      <alignment horizontal="center"/>
    </xf>
    <xf numFmtId="0" fontId="11" fillId="11" borderId="2" xfId="1" applyFont="1" applyFill="1" applyBorder="1"/>
    <xf numFmtId="10" fontId="11" fillId="11" borderId="2" xfId="1" applyNumberFormat="1" applyFont="1" applyFill="1" applyBorder="1" applyAlignment="1">
      <alignment horizontal="center"/>
    </xf>
    <xf numFmtId="0" fontId="15" fillId="13" borderId="0" xfId="1" applyFont="1" applyFill="1"/>
    <xf numFmtId="14" fontId="16" fillId="0" borderId="0" xfId="1" applyNumberFormat="1" applyFont="1" applyAlignment="1">
      <alignment vertical="center"/>
    </xf>
    <xf numFmtId="0" fontId="11" fillId="14" borderId="2" xfId="1" applyFont="1" applyFill="1" applyBorder="1" applyAlignment="1">
      <alignment horizontal="center"/>
    </xf>
    <xf numFmtId="10" fontId="11" fillId="14" borderId="2" xfId="1" applyNumberFormat="1" applyFont="1" applyFill="1" applyBorder="1" applyAlignment="1">
      <alignment horizontal="center"/>
    </xf>
    <xf numFmtId="0" fontId="11" fillId="14" borderId="2" xfId="1" applyFont="1" applyFill="1" applyBorder="1"/>
    <xf numFmtId="0" fontId="11" fillId="14" borderId="2" xfId="1" applyFont="1" applyFill="1" applyBorder="1" applyAlignment="1">
      <alignment horizontal="left"/>
    </xf>
    <xf numFmtId="3" fontId="5" fillId="6" borderId="0" xfId="1" applyNumberFormat="1" applyFont="1" applyFill="1" applyBorder="1" applyAlignment="1">
      <alignment horizontal="left"/>
    </xf>
    <xf numFmtId="0" fontId="11" fillId="15" borderId="2" xfId="1" applyFont="1" applyFill="1" applyBorder="1" applyAlignment="1">
      <alignment horizontal="center"/>
    </xf>
    <xf numFmtId="0" fontId="11" fillId="15" borderId="2" xfId="1" applyFont="1" applyFill="1" applyBorder="1"/>
    <xf numFmtId="0" fontId="11" fillId="15" borderId="2" xfId="1" applyFont="1" applyFill="1" applyBorder="1" applyAlignment="1">
      <alignment horizontal="left"/>
    </xf>
    <xf numFmtId="10" fontId="11" fillId="15" borderId="2" xfId="1" applyNumberFormat="1" applyFont="1" applyFill="1" applyBorder="1" applyAlignment="1">
      <alignment horizontal="center"/>
    </xf>
    <xf numFmtId="0" fontId="13" fillId="15" borderId="2" xfId="1" applyFont="1" applyFill="1" applyBorder="1" applyAlignment="1">
      <alignment horizontal="center"/>
    </xf>
    <xf numFmtId="0" fontId="14" fillId="15" borderId="2" xfId="1" applyFont="1" applyFill="1" applyBorder="1" applyAlignment="1">
      <alignment horizontal="center"/>
    </xf>
    <xf numFmtId="0" fontId="13" fillId="15" borderId="2" xfId="1" applyFont="1" applyFill="1" applyBorder="1"/>
    <xf numFmtId="0" fontId="13" fillId="15" borderId="2" xfId="1" applyFont="1" applyFill="1" applyBorder="1" applyAlignment="1">
      <alignment horizontal="left"/>
    </xf>
    <xf numFmtId="0" fontId="10" fillId="15" borderId="2" xfId="1" applyFont="1" applyFill="1" applyBorder="1" applyAlignment="1">
      <alignment horizontal="center"/>
    </xf>
    <xf numFmtId="10" fontId="10" fillId="15" borderId="2" xfId="1" applyNumberFormat="1" applyFont="1" applyFill="1" applyBorder="1" applyAlignment="1">
      <alignment horizontal="center"/>
    </xf>
    <xf numFmtId="0" fontId="2" fillId="3" borderId="0" xfId="1" applyFont="1" applyFill="1"/>
    <xf numFmtId="0" fontId="3" fillId="3" borderId="0" xfId="1" applyFont="1" applyFill="1"/>
    <xf numFmtId="3" fontId="3" fillId="3" borderId="0" xfId="1" applyNumberFormat="1" applyFont="1" applyFill="1"/>
    <xf numFmtId="164" fontId="3" fillId="3" borderId="3" xfId="1" applyNumberFormat="1" applyFont="1" applyFill="1" applyBorder="1" applyAlignment="1">
      <alignment horizontal="center"/>
    </xf>
    <xf numFmtId="164" fontId="3" fillId="3" borderId="4" xfId="1" applyNumberFormat="1" applyFont="1" applyFill="1" applyBorder="1" applyAlignment="1">
      <alignment horizontal="center"/>
    </xf>
    <xf numFmtId="164" fontId="7" fillId="8" borderId="0" xfId="1" applyNumberFormat="1" applyFont="1" applyFill="1" applyAlignment="1">
      <alignment vertical="center"/>
    </xf>
    <xf numFmtId="0" fontId="2" fillId="2" borderId="0" xfId="3" applyFont="1" applyFill="1"/>
    <xf numFmtId="0" fontId="3" fillId="2" borderId="0" xfId="3" applyFont="1" applyFill="1"/>
    <xf numFmtId="3" fontId="3" fillId="3" borderId="0" xfId="3" applyNumberFormat="1" applyFont="1" applyFill="1" applyAlignment="1">
      <alignment horizontal="center"/>
    </xf>
    <xf numFmtId="0" fontId="3" fillId="3" borderId="0" xfId="3" applyFont="1" applyFill="1" applyAlignment="1">
      <alignment horizontal="center"/>
    </xf>
    <xf numFmtId="0" fontId="18" fillId="0" borderId="0" xfId="3"/>
    <xf numFmtId="0" fontId="4" fillId="4" borderId="2" xfId="3" applyFont="1" applyFill="1" applyBorder="1" applyAlignment="1">
      <alignment horizontal="center"/>
    </xf>
    <xf numFmtId="3" fontId="4" fillId="4" borderId="2" xfId="3" applyNumberFormat="1" applyFont="1" applyFill="1" applyBorder="1" applyAlignment="1">
      <alignment horizontal="center"/>
    </xf>
    <xf numFmtId="164" fontId="3" fillId="5" borderId="2" xfId="3" applyNumberFormat="1" applyFont="1" applyFill="1" applyBorder="1" applyAlignment="1">
      <alignment horizontal="center"/>
    </xf>
    <xf numFmtId="3" fontId="3" fillId="5" borderId="2" xfId="3" applyNumberFormat="1" applyFont="1" applyFill="1" applyBorder="1" applyAlignment="1">
      <alignment horizontal="center"/>
    </xf>
    <xf numFmtId="164" fontId="3" fillId="3" borderId="2" xfId="3" applyNumberFormat="1" applyFont="1" applyFill="1" applyBorder="1" applyAlignment="1">
      <alignment horizontal="center"/>
    </xf>
    <xf numFmtId="3" fontId="3" fillId="3" borderId="2" xfId="3" applyNumberFormat="1" applyFont="1" applyFill="1" applyBorder="1" applyAlignment="1">
      <alignment horizontal="center"/>
    </xf>
    <xf numFmtId="164" fontId="3" fillId="0" borderId="2" xfId="3" applyNumberFormat="1" applyFont="1" applyFill="1" applyBorder="1" applyAlignment="1">
      <alignment horizontal="center"/>
    </xf>
    <xf numFmtId="3" fontId="3" fillId="0" borderId="2" xfId="3" applyNumberFormat="1" applyFont="1" applyFill="1" applyBorder="1" applyAlignment="1">
      <alignment horizontal="center"/>
    </xf>
    <xf numFmtId="164" fontId="3" fillId="0" borderId="3" xfId="3" applyNumberFormat="1" applyFont="1" applyFill="1" applyBorder="1" applyAlignment="1">
      <alignment horizontal="center"/>
    </xf>
    <xf numFmtId="3" fontId="3" fillId="0" borderId="3" xfId="3" applyNumberFormat="1" applyFont="1" applyFill="1" applyBorder="1" applyAlignment="1">
      <alignment horizontal="center"/>
    </xf>
    <xf numFmtId="164" fontId="3" fillId="0" borderId="4" xfId="3" applyNumberFormat="1" applyFont="1" applyFill="1" applyBorder="1" applyAlignment="1">
      <alignment horizontal="center"/>
    </xf>
    <xf numFmtId="3" fontId="3" fillId="0" borderId="4" xfId="3" applyNumberFormat="1" applyFont="1" applyFill="1" applyBorder="1" applyAlignment="1">
      <alignment horizontal="center"/>
    </xf>
    <xf numFmtId="164" fontId="3" fillId="6" borderId="0" xfId="3" applyNumberFormat="1" applyFont="1" applyFill="1" applyBorder="1" applyAlignment="1">
      <alignment horizontal="center"/>
    </xf>
    <xf numFmtId="3" fontId="3" fillId="6" borderId="0" xfId="3" applyNumberFormat="1" applyFont="1" applyFill="1" applyBorder="1" applyAlignment="1">
      <alignment horizontal="center"/>
    </xf>
    <xf numFmtId="0" fontId="3" fillId="6" borderId="0" xfId="3" applyFont="1" applyFill="1"/>
    <xf numFmtId="3" fontId="3" fillId="6" borderId="0" xfId="3" applyNumberFormat="1" applyFont="1" applyFill="1" applyAlignment="1">
      <alignment horizontal="center"/>
    </xf>
    <xf numFmtId="0" fontId="3" fillId="6" borderId="0" xfId="3" applyFont="1" applyFill="1" applyAlignment="1">
      <alignment horizontal="center"/>
    </xf>
    <xf numFmtId="0" fontId="10" fillId="9" borderId="2" xfId="1" applyFont="1" applyFill="1" applyBorder="1" applyAlignment="1">
      <alignment horizontal="center" vertical="center"/>
    </xf>
    <xf numFmtId="0" fontId="17" fillId="9" borderId="2" xfId="1" applyFont="1" applyFill="1" applyBorder="1" applyAlignment="1">
      <alignment horizontal="center" vertical="center"/>
    </xf>
    <xf numFmtId="0" fontId="11" fillId="10" borderId="2" xfId="2" applyFont="1" applyFill="1" applyBorder="1" applyAlignment="1" applyProtection="1">
      <alignment horizontal="center"/>
    </xf>
    <xf numFmtId="0" fontId="13" fillId="14" borderId="2" xfId="1" applyFont="1" applyFill="1" applyBorder="1" applyAlignment="1">
      <alignment horizontal="center"/>
    </xf>
    <xf numFmtId="0" fontId="13" fillId="14" borderId="2" xfId="1" applyFont="1" applyFill="1" applyBorder="1"/>
    <xf numFmtId="0" fontId="13" fillId="14" borderId="2" xfId="1" applyFont="1" applyFill="1" applyBorder="1" applyAlignment="1">
      <alignment horizontal="left"/>
    </xf>
    <xf numFmtId="10" fontId="11" fillId="10" borderId="2" xfId="1" applyNumberFormat="1" applyFont="1" applyFill="1" applyBorder="1" applyAlignment="1">
      <alignment horizontal="center"/>
    </xf>
    <xf numFmtId="3" fontId="3" fillId="13" borderId="0" xfId="1" applyNumberFormat="1" applyFont="1" applyFill="1" applyBorder="1"/>
    <xf numFmtId="3" fontId="5" fillId="0" borderId="2" xfId="1" applyNumberFormat="1" applyFont="1" applyFill="1" applyBorder="1" applyAlignment="1">
      <alignment horizontal="left" vertical="center" wrapText="1"/>
    </xf>
    <xf numFmtId="0" fontId="3" fillId="0" borderId="0" xfId="1" applyFont="1" applyFill="1" applyAlignment="1">
      <alignment wrapText="1"/>
    </xf>
    <xf numFmtId="0" fontId="1" fillId="0" borderId="0" xfId="1" applyFill="1"/>
    <xf numFmtId="3" fontId="5" fillId="0" borderId="2" xfId="1" applyNumberFormat="1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left"/>
    </xf>
    <xf numFmtId="14" fontId="5" fillId="0" borderId="0" xfId="1" applyNumberFormat="1" applyFont="1" applyFill="1" applyBorder="1" applyAlignment="1">
      <alignment horizontal="left"/>
    </xf>
    <xf numFmtId="14" fontId="3" fillId="0" borderId="0" xfId="1" applyNumberFormat="1" applyFont="1" applyFill="1"/>
    <xf numFmtId="0" fontId="3" fillId="0" borderId="0" xfId="1" applyFont="1" applyFill="1" applyBorder="1"/>
    <xf numFmtId="3" fontId="3" fillId="0" borderId="8" xfId="1" applyNumberFormat="1" applyFont="1" applyFill="1" applyBorder="1"/>
    <xf numFmtId="3" fontId="3" fillId="0" borderId="9" xfId="1" applyNumberFormat="1" applyFont="1" applyFill="1" applyBorder="1"/>
    <xf numFmtId="3" fontId="3" fillId="0" borderId="0" xfId="1" applyNumberFormat="1" applyFont="1" applyFill="1" applyBorder="1"/>
    <xf numFmtId="3" fontId="5" fillId="0" borderId="2" xfId="1" applyNumberFormat="1" applyFont="1" applyFill="1" applyBorder="1" applyAlignment="1">
      <alignment horizontal="center" vertical="center"/>
    </xf>
    <xf numFmtId="164" fontId="11" fillId="0" borderId="2" xfId="1" applyNumberFormat="1" applyFont="1" applyFill="1" applyBorder="1" applyAlignment="1">
      <alignment horizontal="center"/>
    </xf>
    <xf numFmtId="9" fontId="5" fillId="0" borderId="2" xfId="4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left"/>
    </xf>
    <xf numFmtId="164" fontId="1" fillId="0" borderId="0" xfId="1" applyNumberFormat="1" applyFill="1"/>
    <xf numFmtId="164" fontId="0" fillId="0" borderId="0" xfId="0" applyNumberFormat="1"/>
    <xf numFmtId="1" fontId="0" fillId="0" borderId="0" xfId="0" applyNumberFormat="1"/>
    <xf numFmtId="164" fontId="3" fillId="0" borderId="0" xfId="3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 vertical="center"/>
    </xf>
    <xf numFmtId="1" fontId="3" fillId="0" borderId="0" xfId="3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3" fillId="7" borderId="15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1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3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/>
    </xf>
    <xf numFmtId="3" fontId="3" fillId="5" borderId="3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/>
    </xf>
    <xf numFmtId="3" fontId="3" fillId="6" borderId="2" xfId="0" applyNumberFormat="1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0" fontId="3" fillId="6" borderId="0" xfId="0" applyFont="1" applyFill="1"/>
    <xf numFmtId="3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3" fontId="3" fillId="13" borderId="0" xfId="0" applyNumberFormat="1" applyFont="1" applyFill="1" applyBorder="1"/>
    <xf numFmtId="3" fontId="5" fillId="12" borderId="2" xfId="0" applyNumberFormat="1" applyFont="1" applyFill="1" applyBorder="1" applyAlignment="1">
      <alignment horizontal="center" vertical="center"/>
    </xf>
    <xf numFmtId="3" fontId="5" fillId="16" borderId="2" xfId="1" applyNumberFormat="1" applyFont="1" applyFill="1" applyBorder="1" applyAlignment="1">
      <alignment horizontal="center"/>
    </xf>
    <xf numFmtId="165" fontId="5" fillId="16" borderId="2" xfId="1" applyNumberFormat="1" applyFont="1" applyFill="1" applyBorder="1" applyAlignment="1">
      <alignment horizontal="center"/>
    </xf>
    <xf numFmtId="3" fontId="10" fillId="16" borderId="2" xfId="1" applyNumberFormat="1" applyFont="1" applyFill="1" applyBorder="1" applyAlignment="1">
      <alignment horizontal="center"/>
    </xf>
    <xf numFmtId="3" fontId="5" fillId="17" borderId="2" xfId="1" applyNumberFormat="1" applyFont="1" applyFill="1" applyBorder="1" applyAlignment="1">
      <alignment horizontal="center"/>
    </xf>
    <xf numFmtId="165" fontId="5" fillId="17" borderId="2" xfId="1" applyNumberFormat="1" applyFont="1" applyFill="1" applyBorder="1" applyAlignment="1">
      <alignment horizontal="center"/>
    </xf>
    <xf numFmtId="3" fontId="5" fillId="17" borderId="2" xfId="1" applyNumberFormat="1" applyFont="1" applyFill="1" applyBorder="1" applyAlignment="1">
      <alignment horizontal="center" wrapText="1"/>
    </xf>
    <xf numFmtId="3" fontId="10" fillId="17" borderId="2" xfId="1" applyNumberFormat="1" applyFont="1" applyFill="1" applyBorder="1" applyAlignment="1">
      <alignment horizontal="center"/>
    </xf>
    <xf numFmtId="3" fontId="5" fillId="18" borderId="2" xfId="1" applyNumberFormat="1" applyFont="1" applyFill="1" applyBorder="1" applyAlignment="1">
      <alignment horizontal="center"/>
    </xf>
    <xf numFmtId="165" fontId="5" fillId="18" borderId="2" xfId="1" applyNumberFormat="1" applyFont="1" applyFill="1" applyBorder="1" applyAlignment="1">
      <alignment horizontal="center"/>
    </xf>
    <xf numFmtId="3" fontId="10" fillId="18" borderId="2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left"/>
    </xf>
    <xf numFmtId="1" fontId="11" fillId="0" borderId="2" xfId="1" applyNumberFormat="1" applyFont="1" applyFill="1" applyBorder="1" applyAlignment="1">
      <alignment horizontal="center"/>
    </xf>
    <xf numFmtId="0" fontId="13" fillId="11" borderId="2" xfId="1" applyFont="1" applyFill="1" applyBorder="1" applyAlignment="1">
      <alignment horizontal="center"/>
    </xf>
    <xf numFmtId="0" fontId="13" fillId="11" borderId="2" xfId="1" applyFont="1" applyFill="1" applyBorder="1"/>
    <xf numFmtId="10" fontId="3" fillId="19" borderId="2" xfId="1" applyNumberFormat="1" applyFont="1" applyFill="1" applyBorder="1" applyAlignment="1">
      <alignment horizontal="center" vertical="center"/>
    </xf>
    <xf numFmtId="0" fontId="24" fillId="12" borderId="2" xfId="1" applyFont="1" applyFill="1" applyBorder="1" applyAlignment="1">
      <alignment horizontal="center"/>
    </xf>
    <xf numFmtId="3" fontId="3" fillId="7" borderId="2" xfId="1" applyNumberFormat="1" applyFont="1" applyFill="1" applyBorder="1" applyAlignment="1">
      <alignment horizontal="center"/>
    </xf>
    <xf numFmtId="3" fontId="3" fillId="6" borderId="3" xfId="1" applyNumberFormat="1" applyFont="1" applyFill="1" applyBorder="1" applyAlignment="1">
      <alignment horizontal="center"/>
    </xf>
    <xf numFmtId="3" fontId="3" fillId="6" borderId="4" xfId="1" applyNumberFormat="1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3" fontId="3" fillId="6" borderId="6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0" fontId="5" fillId="17" borderId="4" xfId="1" applyFont="1" applyFill="1" applyBorder="1" applyAlignment="1">
      <alignment horizontal="center" vertical="center" wrapText="1"/>
    </xf>
    <xf numFmtId="0" fontId="5" fillId="18" borderId="4" xfId="1" applyFont="1" applyFill="1" applyBorder="1" applyAlignment="1">
      <alignment horizontal="center" vertical="center" wrapText="1"/>
    </xf>
    <xf numFmtId="0" fontId="5" fillId="16" borderId="4" xfId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left" wrapText="1"/>
    </xf>
    <xf numFmtId="3" fontId="5" fillId="0" borderId="9" xfId="1" applyNumberFormat="1" applyFont="1" applyFill="1" applyBorder="1" applyAlignment="1">
      <alignment horizontal="left" wrapText="1"/>
    </xf>
    <xf numFmtId="0" fontId="3" fillId="0" borderId="10" xfId="1" applyFont="1" applyFill="1" applyBorder="1" applyAlignment="1">
      <alignment wrapText="1"/>
    </xf>
    <xf numFmtId="3" fontId="5" fillId="0" borderId="7" xfId="1" applyNumberFormat="1" applyFont="1" applyFill="1" applyBorder="1" applyAlignment="1">
      <alignment horizontal="left"/>
    </xf>
    <xf numFmtId="0" fontId="1" fillId="0" borderId="11" xfId="1" applyFill="1" applyBorder="1"/>
    <xf numFmtId="14" fontId="5" fillId="0" borderId="7" xfId="1" applyNumberFormat="1" applyFont="1" applyFill="1" applyBorder="1" applyAlignment="1">
      <alignment horizontal="left"/>
    </xf>
    <xf numFmtId="14" fontId="5" fillId="0" borderId="11" xfId="1" applyNumberFormat="1" applyFont="1" applyFill="1" applyBorder="1" applyAlignment="1">
      <alignment horizontal="left"/>
    </xf>
    <xf numFmtId="0" fontId="3" fillId="0" borderId="12" xfId="1" applyFont="1" applyFill="1" applyBorder="1"/>
    <xf numFmtId="0" fontId="3" fillId="0" borderId="14" xfId="1" applyFont="1" applyFill="1" applyBorder="1"/>
    <xf numFmtId="3" fontId="5" fillId="12" borderId="2" xfId="1" applyNumberFormat="1" applyFont="1" applyFill="1" applyBorder="1" applyAlignment="1">
      <alignment horizontal="center"/>
    </xf>
    <xf numFmtId="165" fontId="5" fillId="12" borderId="2" xfId="1" applyNumberFormat="1" applyFont="1" applyFill="1" applyBorder="1" applyAlignment="1">
      <alignment horizontal="center"/>
    </xf>
    <xf numFmtId="3" fontId="10" fillId="12" borderId="2" xfId="1" applyNumberFormat="1" applyFont="1" applyFill="1" applyBorder="1" applyAlignment="1">
      <alignment horizontal="center"/>
    </xf>
    <xf numFmtId="0" fontId="5" fillId="12" borderId="2" xfId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left"/>
    </xf>
    <xf numFmtId="0" fontId="22" fillId="4" borderId="2" xfId="0" applyFont="1" applyFill="1" applyBorder="1" applyAlignment="1">
      <alignment horizontal="center"/>
    </xf>
    <xf numFmtId="0" fontId="25" fillId="0" borderId="2" xfId="1" applyFont="1" applyBorder="1" applyAlignment="1">
      <alignment horizontal="center"/>
    </xf>
    <xf numFmtId="0" fontId="1" fillId="6" borderId="0" xfId="1" applyFill="1" applyAlignment="1">
      <alignment horizontal="center" vertical="center"/>
    </xf>
    <xf numFmtId="0" fontId="1" fillId="6" borderId="0" xfId="1" applyFill="1" applyAlignment="1">
      <alignment horizontal="left" vertical="center"/>
    </xf>
    <xf numFmtId="0" fontId="27" fillId="6" borderId="0" xfId="1" applyFont="1" applyFill="1" applyAlignment="1">
      <alignment horizontal="center" vertical="center"/>
    </xf>
    <xf numFmtId="0" fontId="27" fillId="6" borderId="0" xfId="1" applyFont="1" applyFill="1" applyAlignment="1">
      <alignment horizontal="left" vertical="center"/>
    </xf>
    <xf numFmtId="0" fontId="23" fillId="7" borderId="29" xfId="1" applyFont="1" applyFill="1" applyBorder="1" applyAlignment="1">
      <alignment horizontal="center" vertical="center"/>
    </xf>
    <xf numFmtId="0" fontId="23" fillId="7" borderId="15" xfId="1" applyFont="1" applyFill="1" applyBorder="1" applyAlignment="1">
      <alignment horizontal="center" vertical="center"/>
    </xf>
    <xf numFmtId="3" fontId="1" fillId="9" borderId="19" xfId="1" applyNumberFormat="1" applyFill="1" applyBorder="1" applyAlignment="1">
      <alignment horizontal="center" vertical="center"/>
    </xf>
    <xf numFmtId="3" fontId="1" fillId="9" borderId="31" xfId="1" applyNumberFormat="1" applyFill="1" applyBorder="1" applyAlignment="1">
      <alignment horizontal="center" vertical="center"/>
    </xf>
    <xf numFmtId="3" fontId="1" fillId="9" borderId="32" xfId="1" applyNumberFormat="1" applyFill="1" applyBorder="1" applyAlignment="1">
      <alignment horizontal="center" vertical="center"/>
    </xf>
    <xf numFmtId="3" fontId="1" fillId="9" borderId="15" xfId="1" applyNumberFormat="1" applyFill="1" applyBorder="1" applyAlignment="1">
      <alignment horizontal="center" vertical="center"/>
    </xf>
    <xf numFmtId="3" fontId="1" fillId="9" borderId="20" xfId="1" applyNumberFormat="1" applyFill="1" applyBorder="1" applyAlignment="1">
      <alignment horizontal="center" vertical="center"/>
    </xf>
    <xf numFmtId="0" fontId="23" fillId="7" borderId="34" xfId="1" applyFont="1" applyFill="1" applyBorder="1" applyAlignment="1">
      <alignment horizontal="center" vertical="center"/>
    </xf>
    <xf numFmtId="0" fontId="23" fillId="7" borderId="2" xfId="1" applyFont="1" applyFill="1" applyBorder="1" applyAlignment="1">
      <alignment horizontal="center" vertical="center"/>
    </xf>
    <xf numFmtId="3" fontId="1" fillId="9" borderId="35" xfId="1" applyNumberFormat="1" applyFill="1" applyBorder="1" applyAlignment="1">
      <alignment horizontal="center" vertical="center"/>
    </xf>
    <xf numFmtId="3" fontId="1" fillId="9" borderId="37" xfId="1" applyNumberFormat="1" applyFill="1" applyBorder="1" applyAlignment="1">
      <alignment horizontal="center" vertical="center"/>
    </xf>
    <xf numFmtId="3" fontId="1" fillId="9" borderId="38" xfId="1" applyNumberFormat="1" applyFill="1" applyBorder="1" applyAlignment="1">
      <alignment horizontal="center" vertical="center"/>
    </xf>
    <xf numFmtId="3" fontId="1" fillId="9" borderId="2" xfId="1" applyNumberFormat="1" applyFill="1" applyBorder="1" applyAlignment="1">
      <alignment horizontal="center" vertical="center"/>
    </xf>
    <xf numFmtId="3" fontId="1" fillId="9" borderId="39" xfId="1" applyNumberFormat="1" applyFill="1" applyBorder="1" applyAlignment="1">
      <alignment horizontal="center" vertical="center"/>
    </xf>
    <xf numFmtId="0" fontId="23" fillId="7" borderId="40" xfId="1" applyFont="1" applyFill="1" applyBorder="1" applyAlignment="1">
      <alignment horizontal="center" vertical="center"/>
    </xf>
    <xf numFmtId="0" fontId="23" fillId="7" borderId="3" xfId="1" applyFont="1" applyFill="1" applyBorder="1" applyAlignment="1">
      <alignment horizontal="center" vertical="center"/>
    </xf>
    <xf numFmtId="3" fontId="1" fillId="9" borderId="25" xfId="1" applyNumberFormat="1" applyFill="1" applyBorder="1" applyAlignment="1">
      <alignment horizontal="center" vertical="center"/>
    </xf>
    <xf numFmtId="3" fontId="1" fillId="9" borderId="42" xfId="1" applyNumberFormat="1" applyFill="1" applyBorder="1" applyAlignment="1">
      <alignment horizontal="center" vertical="center"/>
    </xf>
    <xf numFmtId="0" fontId="23" fillId="7" borderId="11" xfId="1" applyFont="1" applyFill="1" applyBorder="1" applyAlignment="1">
      <alignment horizontal="center" vertical="center"/>
    </xf>
    <xf numFmtId="0" fontId="23" fillId="7" borderId="4" xfId="1" applyFont="1" applyFill="1" applyBorder="1" applyAlignment="1">
      <alignment horizontal="center" vertical="center"/>
    </xf>
    <xf numFmtId="3" fontId="1" fillId="9" borderId="43" xfId="1" applyNumberFormat="1" applyFill="1" applyBorder="1" applyAlignment="1">
      <alignment horizontal="center" vertical="center"/>
    </xf>
    <xf numFmtId="3" fontId="1" fillId="9" borderId="12" xfId="1" applyNumberFormat="1" applyFill="1" applyBorder="1" applyAlignment="1">
      <alignment horizontal="center" vertical="center"/>
    </xf>
    <xf numFmtId="3" fontId="1" fillId="9" borderId="4" xfId="1" applyNumberFormat="1" applyFill="1" applyBorder="1" applyAlignment="1">
      <alignment horizontal="center" vertical="center"/>
    </xf>
    <xf numFmtId="3" fontId="1" fillId="9" borderId="44" xfId="1" applyNumberFormat="1" applyFill="1" applyBorder="1" applyAlignment="1">
      <alignment horizontal="center" vertical="center"/>
    </xf>
    <xf numFmtId="0" fontId="23" fillId="7" borderId="45" xfId="1" applyFont="1" applyFill="1" applyBorder="1" applyAlignment="1">
      <alignment horizontal="center" vertical="center"/>
    </xf>
    <xf numFmtId="0" fontId="23" fillId="7" borderId="16" xfId="1" applyFont="1" applyFill="1" applyBorder="1" applyAlignment="1">
      <alignment horizontal="center" vertical="center"/>
    </xf>
    <xf numFmtId="3" fontId="1" fillId="9" borderId="48" xfId="1" applyNumberFormat="1" applyFill="1" applyBorder="1" applyAlignment="1">
      <alignment horizontal="center" vertical="center"/>
    </xf>
    <xf numFmtId="3" fontId="1" fillId="9" borderId="7" xfId="1" applyNumberFormat="1" applyFill="1" applyBorder="1" applyAlignment="1">
      <alignment horizontal="center" vertical="center"/>
    </xf>
    <xf numFmtId="3" fontId="1" fillId="9" borderId="16" xfId="1" applyNumberFormat="1" applyFill="1" applyBorder="1" applyAlignment="1">
      <alignment horizontal="center" vertical="center"/>
    </xf>
    <xf numFmtId="3" fontId="1" fillId="9" borderId="49" xfId="1" applyNumberFormat="1" applyFill="1" applyBorder="1" applyAlignment="1">
      <alignment horizontal="center" vertical="center"/>
    </xf>
    <xf numFmtId="3" fontId="1" fillId="9" borderId="50" xfId="1" applyNumberFormat="1" applyFill="1" applyBorder="1" applyAlignment="1">
      <alignment horizontal="center" vertical="center"/>
    </xf>
    <xf numFmtId="3" fontId="1" fillId="9" borderId="3" xfId="1" applyNumberFormat="1" applyFill="1" applyBorder="1" applyAlignment="1">
      <alignment horizontal="center" vertical="center"/>
    </xf>
    <xf numFmtId="3" fontId="1" fillId="9" borderId="26" xfId="1" applyNumberFormat="1" applyFill="1" applyBorder="1" applyAlignment="1">
      <alignment horizontal="center" vertical="center"/>
    </xf>
    <xf numFmtId="0" fontId="23" fillId="7" borderId="23" xfId="1" applyFont="1" applyFill="1" applyBorder="1" applyAlignment="1">
      <alignment horizontal="center" vertical="center"/>
    </xf>
    <xf numFmtId="3" fontId="1" fillId="9" borderId="41" xfId="1" applyNumberFormat="1" applyFill="1" applyBorder="1" applyAlignment="1">
      <alignment horizontal="center" vertical="center"/>
    </xf>
    <xf numFmtId="3" fontId="1" fillId="9" borderId="28" xfId="1" applyNumberFormat="1" applyFill="1" applyBorder="1" applyAlignment="1">
      <alignment horizontal="center" vertical="center"/>
    </xf>
    <xf numFmtId="3" fontId="1" fillId="9" borderId="51" xfId="1" applyNumberFormat="1" applyFill="1" applyBorder="1" applyAlignment="1">
      <alignment horizontal="center" vertical="center"/>
    </xf>
    <xf numFmtId="3" fontId="1" fillId="9" borderId="24" xfId="1" applyNumberFormat="1" applyFill="1" applyBorder="1" applyAlignment="1">
      <alignment horizontal="center" vertical="center"/>
    </xf>
    <xf numFmtId="3" fontId="1" fillId="9" borderId="52" xfId="1" applyNumberFormat="1" applyFill="1" applyBorder="1" applyAlignment="1">
      <alignment horizontal="center" vertical="center"/>
    </xf>
    <xf numFmtId="0" fontId="28" fillId="6" borderId="0" xfId="1" applyFont="1" applyFill="1" applyAlignment="1">
      <alignment horizontal="left" vertical="center"/>
    </xf>
    <xf numFmtId="0" fontId="25" fillId="6" borderId="0" xfId="1" applyFont="1" applyFill="1" applyAlignment="1">
      <alignment horizontal="left" vertical="center"/>
    </xf>
    <xf numFmtId="0" fontId="5" fillId="6" borderId="2" xfId="1" applyFont="1" applyFill="1" applyBorder="1"/>
    <xf numFmtId="0" fontId="5" fillId="6" borderId="0" xfId="0" applyFont="1" applyFill="1"/>
    <xf numFmtId="0" fontId="5" fillId="6" borderId="2" xfId="0" applyFont="1" applyFill="1" applyBorder="1"/>
    <xf numFmtId="3" fontId="5" fillId="6" borderId="0" xfId="3" applyNumberFormat="1" applyFont="1" applyFill="1" applyBorder="1" applyAlignment="1">
      <alignment horizontal="left"/>
    </xf>
    <xf numFmtId="0" fontId="5" fillId="6" borderId="2" xfId="3" applyFont="1" applyFill="1" applyBorder="1"/>
    <xf numFmtId="3" fontId="3" fillId="6" borderId="3" xfId="1" applyNumberFormat="1" applyFont="1" applyFill="1" applyBorder="1" applyAlignment="1">
      <alignment horizontal="left"/>
    </xf>
    <xf numFmtId="3" fontId="3" fillId="6" borderId="4" xfId="1" applyNumberFormat="1" applyFont="1" applyFill="1" applyBorder="1" applyAlignment="1">
      <alignment horizontal="left"/>
    </xf>
    <xf numFmtId="164" fontId="5" fillId="6" borderId="2" xfId="1" applyNumberFormat="1" applyFont="1" applyFill="1" applyBorder="1" applyAlignment="1">
      <alignment horizontal="center"/>
    </xf>
    <xf numFmtId="3" fontId="5" fillId="6" borderId="2" xfId="1" applyNumberFormat="1" applyFont="1" applyFill="1" applyBorder="1" applyAlignment="1">
      <alignment horizontal="center"/>
    </xf>
    <xf numFmtId="3" fontId="3" fillId="5" borderId="3" xfId="1" applyNumberFormat="1" applyFont="1" applyFill="1" applyBorder="1" applyAlignment="1">
      <alignment horizontal="left"/>
    </xf>
    <xf numFmtId="3" fontId="3" fillId="5" borderId="4" xfId="1" applyNumberFormat="1" applyFont="1" applyFill="1" applyBorder="1" applyAlignment="1">
      <alignment horizontal="left"/>
    </xf>
    <xf numFmtId="0" fontId="3" fillId="3" borderId="2" xfId="1" applyFont="1" applyFill="1" applyBorder="1" applyAlignment="1">
      <alignment horizontal="left"/>
    </xf>
    <xf numFmtId="1" fontId="5" fillId="6" borderId="2" xfId="1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left"/>
    </xf>
    <xf numFmtId="3" fontId="3" fillId="5" borderId="4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3" fontId="3" fillId="0" borderId="2" xfId="0" applyNumberFormat="1" applyFont="1" applyFill="1" applyBorder="1"/>
    <xf numFmtId="3" fontId="3" fillId="6" borderId="2" xfId="0" applyNumberFormat="1" applyFont="1" applyFill="1" applyBorder="1" applyAlignment="1">
      <alignment horizontal="left"/>
    </xf>
    <xf numFmtId="164" fontId="5" fillId="6" borderId="2" xfId="0" applyNumberFormat="1" applyFont="1" applyFill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left"/>
    </xf>
    <xf numFmtId="3" fontId="3" fillId="3" borderId="4" xfId="1" applyNumberFormat="1" applyFont="1" applyFill="1" applyBorder="1" applyAlignment="1">
      <alignment horizontal="left"/>
    </xf>
    <xf numFmtId="3" fontId="3" fillId="3" borderId="0" xfId="1" applyNumberFormat="1" applyFont="1" applyFill="1" applyBorder="1" applyAlignment="1">
      <alignment horizontal="left"/>
    </xf>
    <xf numFmtId="3" fontId="3" fillId="5" borderId="2" xfId="3" applyNumberFormat="1" applyFont="1" applyFill="1" applyBorder="1" applyAlignment="1">
      <alignment horizontal="left"/>
    </xf>
    <xf numFmtId="0" fontId="3" fillId="3" borderId="2" xfId="3" applyFont="1" applyFill="1" applyBorder="1" applyAlignment="1">
      <alignment horizontal="left"/>
    </xf>
    <xf numFmtId="3" fontId="3" fillId="0" borderId="2" xfId="3" applyNumberFormat="1" applyFont="1" applyFill="1" applyBorder="1" applyAlignment="1">
      <alignment horizontal="left"/>
    </xf>
    <xf numFmtId="3" fontId="3" fillId="0" borderId="3" xfId="3" applyNumberFormat="1" applyFont="1" applyFill="1" applyBorder="1" applyAlignment="1">
      <alignment horizontal="left"/>
    </xf>
    <xf numFmtId="3" fontId="3" fillId="0" borderId="4" xfId="3" applyNumberFormat="1" applyFont="1" applyFill="1" applyBorder="1" applyAlignment="1">
      <alignment horizontal="left"/>
    </xf>
    <xf numFmtId="164" fontId="5" fillId="6" borderId="2" xfId="3" applyNumberFormat="1" applyFont="1" applyFill="1" applyBorder="1" applyAlignment="1">
      <alignment horizontal="center"/>
    </xf>
    <xf numFmtId="3" fontId="5" fillId="6" borderId="2" xfId="3" applyNumberFormat="1" applyFont="1" applyFill="1" applyBorder="1" applyAlignment="1">
      <alignment horizontal="center"/>
    </xf>
    <xf numFmtId="0" fontId="3" fillId="3" borderId="2" xfId="1" applyFont="1" applyFill="1" applyBorder="1"/>
    <xf numFmtId="0" fontId="8" fillId="6" borderId="0" xfId="1" applyFont="1" applyFill="1" applyBorder="1" applyAlignment="1">
      <alignment horizontal="center"/>
    </xf>
    <xf numFmtId="0" fontId="23" fillId="7" borderId="17" xfId="1" applyFont="1" applyFill="1" applyBorder="1" applyAlignment="1">
      <alignment horizontal="center" vertical="center"/>
    </xf>
    <xf numFmtId="0" fontId="23" fillId="7" borderId="23" xfId="1" applyFont="1" applyFill="1" applyBorder="1" applyAlignment="1">
      <alignment horizontal="center" vertical="center"/>
    </xf>
    <xf numFmtId="3" fontId="1" fillId="9" borderId="30" xfId="1" applyNumberFormat="1" applyFill="1" applyBorder="1" applyAlignment="1">
      <alignment horizontal="center" vertical="center"/>
    </xf>
    <xf numFmtId="3" fontId="1" fillId="9" borderId="41" xfId="1" applyNumberFormat="1" applyFill="1" applyBorder="1" applyAlignment="1">
      <alignment horizontal="center" vertical="center"/>
    </xf>
    <xf numFmtId="0" fontId="23" fillId="7" borderId="46" xfId="1" applyFont="1" applyFill="1" applyBorder="1" applyAlignment="1">
      <alignment horizontal="center" vertical="center"/>
    </xf>
    <xf numFmtId="0" fontId="23" fillId="7" borderId="47" xfId="1" applyFont="1" applyFill="1" applyBorder="1" applyAlignment="1">
      <alignment horizontal="center" vertical="center"/>
    </xf>
    <xf numFmtId="3" fontId="1" fillId="9" borderId="36" xfId="1" applyNumberFormat="1" applyFill="1" applyBorder="1" applyAlignment="1">
      <alignment horizontal="center" vertical="center"/>
    </xf>
    <xf numFmtId="0" fontId="23" fillId="7" borderId="33" xfId="1" applyFont="1" applyFill="1" applyBorder="1" applyAlignment="1">
      <alignment horizontal="center" vertical="center"/>
    </xf>
    <xf numFmtId="3" fontId="1" fillId="9" borderId="1" xfId="1" applyNumberFormat="1" applyFill="1" applyBorder="1" applyAlignment="1">
      <alignment horizontal="center" vertical="center"/>
    </xf>
    <xf numFmtId="0" fontId="27" fillId="20" borderId="21" xfId="1" applyFont="1" applyFill="1" applyBorder="1" applyAlignment="1">
      <alignment horizontal="center" vertical="center" wrapText="1"/>
    </xf>
    <xf numFmtId="0" fontId="27" fillId="20" borderId="27" xfId="1" applyFont="1" applyFill="1" applyBorder="1" applyAlignment="1">
      <alignment horizontal="center" vertical="center" wrapText="1"/>
    </xf>
    <xf numFmtId="0" fontId="27" fillId="20" borderId="18" xfId="1" applyFont="1" applyFill="1" applyBorder="1" applyAlignment="1">
      <alignment horizontal="center" vertical="center" wrapText="1"/>
    </xf>
    <xf numFmtId="0" fontId="27" fillId="20" borderId="24" xfId="1" applyFont="1" applyFill="1" applyBorder="1" applyAlignment="1">
      <alignment horizontal="center" vertical="center" wrapText="1"/>
    </xf>
    <xf numFmtId="0" fontId="27" fillId="20" borderId="22" xfId="1" applyFont="1" applyFill="1" applyBorder="1" applyAlignment="1">
      <alignment horizontal="center" vertical="center" wrapText="1"/>
    </xf>
    <xf numFmtId="0" fontId="27" fillId="20" borderId="28" xfId="1" applyFont="1" applyFill="1" applyBorder="1" applyAlignment="1">
      <alignment horizontal="center" vertical="center" wrapText="1"/>
    </xf>
    <xf numFmtId="0" fontId="23" fillId="7" borderId="21" xfId="1" applyFont="1" applyFill="1" applyBorder="1" applyAlignment="1">
      <alignment horizontal="center" vertical="center"/>
    </xf>
    <xf numFmtId="0" fontId="23" fillId="7" borderId="27" xfId="1" applyFont="1" applyFill="1" applyBorder="1" applyAlignment="1">
      <alignment horizontal="center" vertical="center"/>
    </xf>
    <xf numFmtId="0" fontId="26" fillId="6" borderId="0" xfId="1" applyFont="1" applyFill="1" applyAlignment="1">
      <alignment horizontal="center" vertical="center"/>
    </xf>
    <xf numFmtId="0" fontId="23" fillId="20" borderId="17" xfId="1" applyFont="1" applyFill="1" applyBorder="1" applyAlignment="1">
      <alignment horizontal="center" vertical="center" wrapText="1"/>
    </xf>
    <xf numFmtId="0" fontId="23" fillId="20" borderId="23" xfId="1" applyFont="1" applyFill="1" applyBorder="1" applyAlignment="1">
      <alignment horizontal="center" vertical="center" wrapText="1"/>
    </xf>
    <xf numFmtId="0" fontId="23" fillId="20" borderId="18" xfId="1" applyFont="1" applyFill="1" applyBorder="1" applyAlignment="1">
      <alignment horizontal="center" vertical="center" wrapText="1"/>
    </xf>
    <xf numFmtId="0" fontId="23" fillId="20" borderId="24" xfId="1" applyFont="1" applyFill="1" applyBorder="1" applyAlignment="1">
      <alignment horizontal="center" vertical="center" wrapText="1"/>
    </xf>
    <xf numFmtId="0" fontId="23" fillId="20" borderId="15" xfId="1" applyFont="1" applyFill="1" applyBorder="1" applyAlignment="1">
      <alignment horizontal="center" vertical="center" wrapText="1"/>
    </xf>
    <xf numFmtId="0" fontId="23" fillId="20" borderId="3" xfId="1" applyFont="1" applyFill="1" applyBorder="1" applyAlignment="1">
      <alignment horizontal="center" vertical="center" wrapText="1"/>
    </xf>
    <xf numFmtId="0" fontId="27" fillId="20" borderId="19" xfId="1" applyFont="1" applyFill="1" applyBorder="1" applyAlignment="1">
      <alignment horizontal="center" vertical="center" wrapText="1"/>
    </xf>
    <xf numFmtId="0" fontId="27" fillId="20" borderId="25" xfId="1" applyFont="1" applyFill="1" applyBorder="1" applyAlignment="1">
      <alignment horizontal="center" vertical="center" wrapText="1"/>
    </xf>
    <xf numFmtId="0" fontId="23" fillId="20" borderId="20" xfId="1" applyFont="1" applyFill="1" applyBorder="1" applyAlignment="1">
      <alignment horizontal="center" vertical="center" wrapText="1"/>
    </xf>
    <xf numFmtId="0" fontId="23" fillId="20" borderId="26" xfId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/>
    </xf>
    <xf numFmtId="0" fontId="25" fillId="0" borderId="2" xfId="1" applyFont="1" applyBorder="1" applyAlignment="1">
      <alignment horizontal="center"/>
    </xf>
    <xf numFmtId="0" fontId="19" fillId="12" borderId="7" xfId="1" applyFont="1" applyFill="1" applyBorder="1" applyAlignment="1">
      <alignment horizontal="center" vertical="center"/>
    </xf>
    <xf numFmtId="0" fontId="19" fillId="12" borderId="0" xfId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21" fillId="0" borderId="7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1" xfId="1" applyFont="1" applyBorder="1" applyAlignment="1">
      <alignment horizontal="left" vertical="center" wrapText="1"/>
    </xf>
    <xf numFmtId="0" fontId="21" fillId="0" borderId="12" xfId="1" applyFont="1" applyBorder="1" applyAlignment="1">
      <alignment horizontal="left" vertical="center" wrapText="1"/>
    </xf>
    <xf numFmtId="0" fontId="21" fillId="0" borderId="13" xfId="1" applyFont="1" applyBorder="1" applyAlignment="1">
      <alignment horizontal="left" vertical="center" wrapText="1"/>
    </xf>
    <xf numFmtId="0" fontId="21" fillId="0" borderId="14" xfId="1" applyFont="1" applyBorder="1" applyAlignment="1">
      <alignment horizontal="left" vertical="center" wrapText="1"/>
    </xf>
  </cellXfs>
  <cellStyles count="5">
    <cellStyle name="Hipervínculo 2" xfId="2"/>
    <cellStyle name="Normal" xfId="0" builtinId="0"/>
    <cellStyle name="Normal 2" xfId="1"/>
    <cellStyle name="Normal 3" xfId="3"/>
    <cellStyle name="Percent 2" xfId="4"/>
  </cellStyles>
  <dxfs count="8">
    <dxf>
      <numFmt numFmtId="1" formatCode="0"/>
    </dxf>
    <dxf>
      <numFmt numFmtId="164" formatCode="0.0"/>
    </dxf>
    <dxf>
      <numFmt numFmtId="1" formatCode="0"/>
    </dxf>
    <dxf>
      <numFmt numFmtId="1" formatCode="0"/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  <dxf>
      <fill>
        <patternFill>
          <bgColor rgb="FF99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18</xdr:row>
      <xdr:rowOff>6350</xdr:rowOff>
    </xdr:from>
    <xdr:to>
      <xdr:col>6</xdr:col>
      <xdr:colOff>223735</xdr:colOff>
      <xdr:row>20</xdr:row>
      <xdr:rowOff>51050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0" y="3981450"/>
          <a:ext cx="776185" cy="54635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4998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1162050</xdr:colOff>
      <xdr:row>0</xdr:row>
      <xdr:rowOff>0</xdr:rowOff>
    </xdr:from>
    <xdr:to>
      <xdr:col>12</xdr:col>
      <xdr:colOff>1968500</xdr:colOff>
      <xdr:row>3</xdr:row>
      <xdr:rowOff>107950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0"/>
          <a:ext cx="806450" cy="80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2" name="1 Imagen" descr="Imagen relacionada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0"/>
          <a:ext cx="793750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168627</xdr:colOff>
      <xdr:row>3</xdr:row>
      <xdr:rowOff>49387</xdr:rowOff>
    </xdr:from>
    <xdr:to>
      <xdr:col>0</xdr:col>
      <xdr:colOff>937276</xdr:colOff>
      <xdr:row>4</xdr:row>
      <xdr:rowOff>376765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8627" y="606776"/>
          <a:ext cx="768649" cy="52493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4998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49390</xdr:colOff>
      <xdr:row>5</xdr:row>
      <xdr:rowOff>176389</xdr:rowOff>
    </xdr:from>
    <xdr:to>
      <xdr:col>0</xdr:col>
      <xdr:colOff>893941</xdr:colOff>
      <xdr:row>9</xdr:row>
      <xdr:rowOff>139943</xdr:rowOff>
    </xdr:to>
    <xdr:pic>
      <xdr:nvPicPr>
        <xdr:cNvPr id="3" name="2 Imagen" descr="https://www.crea.org.ar/wp-content/themes/theme_crea/images/logo-crea.jpg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0" y="1319389"/>
          <a:ext cx="844551" cy="676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196850</xdr:colOff>
      <xdr:row>0</xdr:row>
      <xdr:rowOff>0</xdr:rowOff>
    </xdr:from>
    <xdr:to>
      <xdr:col>12</xdr:col>
      <xdr:colOff>266700</xdr:colOff>
      <xdr:row>4</xdr:row>
      <xdr:rowOff>38100</xdr:rowOff>
    </xdr:to>
    <xdr:pic>
      <xdr:nvPicPr>
        <xdr:cNvPr id="2" name="1 Imagen" descr="Imagen relacionad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869950" cy="86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0</xdr:rowOff>
    </xdr:from>
    <xdr:to>
      <xdr:col>4</xdr:col>
      <xdr:colOff>12700</xdr:colOff>
      <xdr:row>4</xdr:row>
      <xdr:rowOff>12700</xdr:rowOff>
    </xdr:to>
    <xdr:pic>
      <xdr:nvPicPr>
        <xdr:cNvPr id="2" name="1 Imagen" descr="Imagen relacionad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0" y="0"/>
          <a:ext cx="806450" cy="80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203200</xdr:colOff>
      <xdr:row>0</xdr:row>
      <xdr:rowOff>6350</xdr:rowOff>
    </xdr:from>
    <xdr:to>
      <xdr:col>4</xdr:col>
      <xdr:colOff>6350</xdr:colOff>
      <xdr:row>4</xdr:row>
      <xdr:rowOff>25400</xdr:rowOff>
    </xdr:to>
    <xdr:pic>
      <xdr:nvPicPr>
        <xdr:cNvPr id="2" name="1 Imagen" descr="Imagen relacionad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0" y="6350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0</xdr:rowOff>
    </xdr:from>
    <xdr:to>
      <xdr:col>4</xdr:col>
      <xdr:colOff>12700</xdr:colOff>
      <xdr:row>4</xdr:row>
      <xdr:rowOff>19050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450" y="0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196850</xdr:colOff>
      <xdr:row>0</xdr:row>
      <xdr:rowOff>0</xdr:rowOff>
    </xdr:from>
    <xdr:to>
      <xdr:col>4</xdr:col>
      <xdr:colOff>31750</xdr:colOff>
      <xdr:row>4</xdr:row>
      <xdr:rowOff>50800</xdr:rowOff>
    </xdr:to>
    <xdr:pic>
      <xdr:nvPicPr>
        <xdr:cNvPr id="2" name="1 Imagen" descr="Imagen relacionada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0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215900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2" name="1 Imagen" descr="Imagen relacionada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7150" y="0"/>
          <a:ext cx="806450" cy="80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203200</xdr:colOff>
      <xdr:row>0</xdr:row>
      <xdr:rowOff>0</xdr:rowOff>
    </xdr:from>
    <xdr:to>
      <xdr:col>4</xdr:col>
      <xdr:colOff>12700</xdr:colOff>
      <xdr:row>4</xdr:row>
      <xdr:rowOff>25400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4450" y="0"/>
          <a:ext cx="8318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0</xdr:rowOff>
    </xdr:from>
    <xdr:to>
      <xdr:col>4</xdr:col>
      <xdr:colOff>6350</xdr:colOff>
      <xdr:row>4</xdr:row>
      <xdr:rowOff>19050</xdr:rowOff>
    </xdr:to>
    <xdr:pic>
      <xdr:nvPicPr>
        <xdr:cNvPr id="2" name="1 Imagen" descr="Imagen relacionada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450" y="0"/>
          <a:ext cx="819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Users\pc\Dropbox\CREA%20Zo%20Centro\Ensayos%20MIA\AgriZoCe\Planillas%20de%20Carga\AgriZoCeMaiz%2012-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r"/>
      <sheetName val="Completar"/>
      <sheetName val="Analisis"/>
    </sheetNames>
    <sheetDataSet>
      <sheetData sheetId="0" refreshError="1"/>
      <sheetData sheetId="1">
        <row r="125">
          <cell r="Z125" t="str">
            <v xml:space="preserve">Tratado </v>
          </cell>
        </row>
        <row r="126">
          <cell r="Z126" t="str">
            <v>No Tratado</v>
          </cell>
        </row>
        <row r="127">
          <cell r="Z127" t="str">
            <v>No Sabe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3599.667853009261" createdVersion="6" refreshedVersion="6" minRefreshableVersion="3" recordCount="136">
  <cacheSource type="worksheet">
    <worksheetSource ref="A1:D1048576" sheet="ax"/>
  </cacheSource>
  <cacheFields count="4">
    <cacheField name="campo" numFmtId="0">
      <sharedItems containsBlank="1" count="9">
        <s v="EL MATRERO (CAR)"/>
        <s v="LA ESCONDIDA (RAN)"/>
        <s v="DON PEDRO (RAN)"/>
        <s v="LA PERDIZ (CAR)"/>
        <s v="LOS ALGARROBITOS (VdC)"/>
        <s v="MELIDEO (CAR)"/>
        <s v="EL 78 (LB)"/>
        <s v="DON LERO (MS)"/>
        <m/>
      </sharedItems>
    </cacheField>
    <cacheField name="rendimientoPromedio" numFmtId="0">
      <sharedItems containsString="0" containsBlank="1" containsNumber="1" minValue="3516.188672515405" maxValue="5384.0672631231573"/>
    </cacheField>
    <cacheField name="variedad" numFmtId="0">
      <sharedItems containsBlank="1" count="23">
        <s v="DM 46R18 STS"/>
        <s v="DM 4612 "/>
        <s v="Testigo (Cz 4.97)"/>
        <s v="DM 50i17 IPRO STS"/>
        <s v="NS 4619 IPRO"/>
        <s v="BIO 5.4"/>
        <s v="SY 5x1"/>
        <s v="AW 4326 IPRO"/>
        <s v="BIO 4.51"/>
        <s v="Cz 4320 STS"/>
        <s v="47MS51"/>
        <s v="Cz 4995"/>
        <s v="Cz 4.97 "/>
        <s v="NS 4309"/>
        <s v="AW 4927 IPRO"/>
        <s v="50MS51"/>
        <s v="Cz 4918"/>
        <s v="53MS51"/>
        <s v="Testigo (DM 4913)"/>
        <s v="Testigo (DM 4612)"/>
        <s v="Testigo (DM 40R16)"/>
        <s v="Testigo (BIO 4.51)"/>
        <m/>
      </sharedItems>
    </cacheField>
    <cacheField name="rendimientoIndice" numFmtId="0">
      <sharedItems containsString="0" containsBlank="1" containsNumber="1" minValue="74.831440533474165" maxValue="124.430731923416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">
  <r>
    <x v="0"/>
    <n v="4572.3070774896451"/>
    <x v="0"/>
    <n v="111.33833193504641"/>
  </r>
  <r>
    <x v="0"/>
    <n v="4572.3070774896451"/>
    <x v="1"/>
    <n v="108.74906840167323"/>
  </r>
  <r>
    <x v="0"/>
    <n v="4572.3070774896451"/>
    <x v="2"/>
    <n v="105.96734474063152"/>
  </r>
  <r>
    <x v="0"/>
    <n v="4572.3070774896451"/>
    <x v="3"/>
    <n v="103.57054133492692"/>
  </r>
  <r>
    <x v="0"/>
    <n v="4572.3070774896451"/>
    <x v="4"/>
    <n v="103.45546295566588"/>
  </r>
  <r>
    <x v="0"/>
    <n v="4572.3070774896451"/>
    <x v="5"/>
    <n v="103.43244727981364"/>
  </r>
  <r>
    <x v="0"/>
    <n v="4572.3070774896451"/>
    <x v="6"/>
    <n v="100.4202707026562"/>
  </r>
  <r>
    <x v="0"/>
    <n v="4572.3070774896451"/>
    <x v="7"/>
    <n v="98.064040887286609"/>
  </r>
  <r>
    <x v="0"/>
    <n v="4572.3070774896451"/>
    <x v="8"/>
    <n v="93.731339908108836"/>
  </r>
  <r>
    <x v="0"/>
    <n v="4572.3070774896451"/>
    <x v="9"/>
    <n v="88.230593379431639"/>
  </r>
  <r>
    <x v="0"/>
    <n v="4572.3070774896451"/>
    <x v="10"/>
    <n v="83.040558474759166"/>
  </r>
  <r>
    <x v="1"/>
    <n v="5384.0672631231573"/>
    <x v="3"/>
    <n v="110.85116955986831"/>
  </r>
  <r>
    <x v="1"/>
    <n v="5384.0672631231573"/>
    <x v="11"/>
    <n v="109.53088015170398"/>
  </r>
  <r>
    <x v="1"/>
    <n v="5384.0672631231573"/>
    <x v="12"/>
    <n v="107.55868090615945"/>
  </r>
  <r>
    <x v="1"/>
    <n v="5384.0672631231573"/>
    <x v="13"/>
    <n v="105.24958846149453"/>
  </r>
  <r>
    <x v="1"/>
    <n v="5384.0672631231573"/>
    <x v="14"/>
    <n v="104.41167582332223"/>
  </r>
  <r>
    <x v="1"/>
    <n v="5384.0672631231573"/>
    <x v="1"/>
    <n v="103.95574526167024"/>
  </r>
  <r>
    <x v="1"/>
    <n v="5384.0672631231573"/>
    <x v="0"/>
    <n v="103.21679676595103"/>
  </r>
  <r>
    <x v="1"/>
    <n v="5384.0672631231573"/>
    <x v="6"/>
    <n v="101.553956865038"/>
  </r>
  <r>
    <x v="1"/>
    <n v="5384.0672631231573"/>
    <x v="15"/>
    <n v="101.36093263642027"/>
  </r>
  <r>
    <x v="1"/>
    <n v="5384.0672631231573"/>
    <x v="7"/>
    <n v="99.853349471933612"/>
  </r>
  <r>
    <x v="1"/>
    <n v="5384.0672631231573"/>
    <x v="16"/>
    <n v="98.324615773360733"/>
  </r>
  <r>
    <x v="1"/>
    <n v="5384.0672631231573"/>
    <x v="4"/>
    <n v="97.765351828767095"/>
  </r>
  <r>
    <x v="1"/>
    <n v="5384.0672631231573"/>
    <x v="17"/>
    <n v="97.221057897027023"/>
  </r>
  <r>
    <x v="1"/>
    <n v="5384.0672631231573"/>
    <x v="9"/>
    <n v="96.998899023026652"/>
  </r>
  <r>
    <x v="1"/>
    <n v="5384.0672631231573"/>
    <x v="18"/>
    <n v="93.906378456906253"/>
  </r>
  <r>
    <x v="1"/>
    <n v="5384.0672631231573"/>
    <x v="8"/>
    <n v="93.409480583876174"/>
  </r>
  <r>
    <x v="1"/>
    <n v="5384.0672631231573"/>
    <x v="5"/>
    <n v="74.831440533474165"/>
  </r>
  <r>
    <x v="2"/>
    <n v="3516.188672515405"/>
    <x v="17"/>
    <n v="124.43073192341679"/>
  </r>
  <r>
    <x v="2"/>
    <n v="3516.188672515405"/>
    <x v="13"/>
    <n v="115.72087970301246"/>
  </r>
  <r>
    <x v="2"/>
    <n v="3516.188672515405"/>
    <x v="14"/>
    <n v="107.02897262194786"/>
  </r>
  <r>
    <x v="2"/>
    <n v="3516.188672515405"/>
    <x v="6"/>
    <n v="103.70435161716374"/>
  </r>
  <r>
    <x v="2"/>
    <n v="3516.188672515405"/>
    <x v="15"/>
    <n v="103.40506246357745"/>
  </r>
  <r>
    <x v="2"/>
    <n v="3516.188672515405"/>
    <x v="3"/>
    <n v="103.15775882442446"/>
  </r>
  <r>
    <x v="2"/>
    <n v="3516.188672515405"/>
    <x v="7"/>
    <n v="102.03146895463651"/>
  </r>
  <r>
    <x v="2"/>
    <n v="3516.188672515405"/>
    <x v="8"/>
    <n v="101.4323459270766"/>
  </r>
  <r>
    <x v="2"/>
    <n v="3516.188672515405"/>
    <x v="9"/>
    <n v="98.827105115015385"/>
  </r>
  <r>
    <x v="2"/>
    <n v="3516.188672515405"/>
    <x v="2"/>
    <n v="97.406448045825059"/>
  </r>
  <r>
    <x v="2"/>
    <n v="3516.188672515405"/>
    <x v="1"/>
    <n v="96.223162199705712"/>
  </r>
  <r>
    <x v="2"/>
    <n v="3516.188672515405"/>
    <x v="0"/>
    <n v="94.896101517344974"/>
  </r>
  <r>
    <x v="2"/>
    <n v="3516.188672515405"/>
    <x v="10"/>
    <n v="93.52907655169254"/>
  </r>
  <r>
    <x v="2"/>
    <n v="3516.188672515405"/>
    <x v="16"/>
    <n v="92.942788790841604"/>
  </r>
  <r>
    <x v="2"/>
    <n v="3516.188672515405"/>
    <x v="5"/>
    <n v="91.703453801956542"/>
  </r>
  <r>
    <x v="2"/>
    <n v="3516.188672515405"/>
    <x v="11"/>
    <n v="89.122965380458226"/>
  </r>
  <r>
    <x v="2"/>
    <n v="3516.188672515405"/>
    <x v="4"/>
    <n v="84.437326561903632"/>
  </r>
  <r>
    <x v="3"/>
    <n v="5350.0355112429625"/>
    <x v="10"/>
    <n v="109.73067974448205"/>
  </r>
  <r>
    <x v="3"/>
    <n v="5350.0355112429625"/>
    <x v="13"/>
    <n v="109.08683077695338"/>
  </r>
  <r>
    <x v="3"/>
    <n v="5350.0355112429625"/>
    <x v="6"/>
    <n v="104.7229655525921"/>
  </r>
  <r>
    <x v="3"/>
    <n v="5350.0355112429625"/>
    <x v="17"/>
    <n v="104.34861196721013"/>
  </r>
  <r>
    <x v="3"/>
    <n v="5350.0355112429625"/>
    <x v="3"/>
    <n v="102.99231520760628"/>
  </r>
  <r>
    <x v="3"/>
    <n v="5350.0355112429625"/>
    <x v="11"/>
    <n v="102.53760299918417"/>
  </r>
  <r>
    <x v="3"/>
    <n v="5350.0355112429625"/>
    <x v="1"/>
    <n v="101.17346637391786"/>
  </r>
  <r>
    <x v="3"/>
    <n v="5350.0355112429625"/>
    <x v="7"/>
    <n v="100.9931494636815"/>
  </r>
  <r>
    <x v="3"/>
    <n v="5350.0355112429625"/>
    <x v="9"/>
    <n v="99.987686692472295"/>
  </r>
  <r>
    <x v="3"/>
    <n v="5350.0355112429625"/>
    <x v="0"/>
    <n v="99.664292233896219"/>
  </r>
  <r>
    <x v="3"/>
    <n v="5350.0355112429625"/>
    <x v="16"/>
    <n v="98.335435004110934"/>
  </r>
  <r>
    <x v="3"/>
    <n v="5350.0355112429625"/>
    <x v="19"/>
    <n v="97.913225572081075"/>
  </r>
  <r>
    <x v="3"/>
    <n v="5350.0355112429625"/>
    <x v="14"/>
    <n v="97.791544323778453"/>
  </r>
  <r>
    <x v="3"/>
    <n v="5350.0355112429625"/>
    <x v="12"/>
    <n v="97.682766187711962"/>
  </r>
  <r>
    <x v="3"/>
    <n v="5350.0355112429625"/>
    <x v="4"/>
    <n v="97.01833757281932"/>
  </r>
  <r>
    <x v="3"/>
    <n v="5350.0355112429625"/>
    <x v="8"/>
    <n v="95.922716346491939"/>
  </r>
  <r>
    <x v="3"/>
    <n v="5350.0355112429625"/>
    <x v="15"/>
    <n v="93.594276244744265"/>
  </r>
  <r>
    <x v="3"/>
    <n v="5350.0355112429625"/>
    <x v="5"/>
    <n v="86.504097736266019"/>
  </r>
  <r>
    <x v="4"/>
    <n v="3585.7081064829927"/>
    <x v="1"/>
    <n v="113.71267275691494"/>
  </r>
  <r>
    <x v="4"/>
    <n v="3585.7081064829927"/>
    <x v="6"/>
    <n v="112.66874689440907"/>
  </r>
  <r>
    <x v="4"/>
    <n v="3585.7081064829927"/>
    <x v="3"/>
    <n v="105.80510092476875"/>
  </r>
  <r>
    <x v="4"/>
    <n v="3585.7081064829927"/>
    <x v="14"/>
    <n v="105.63482316889194"/>
  </r>
  <r>
    <x v="4"/>
    <n v="3585.7081064829927"/>
    <x v="11"/>
    <n v="105.54037187605114"/>
  </r>
  <r>
    <x v="4"/>
    <n v="3585.7081064829927"/>
    <x v="7"/>
    <n v="103.89288207001542"/>
  </r>
  <r>
    <x v="4"/>
    <n v="3585.7081064829927"/>
    <x v="16"/>
    <n v="102.36796434568336"/>
  </r>
  <r>
    <x v="4"/>
    <n v="3585.7081064829927"/>
    <x v="12"/>
    <n v="101.19815346271237"/>
  </r>
  <r>
    <x v="4"/>
    <n v="3585.7081064829927"/>
    <x v="20"/>
    <n v="99.970611252489093"/>
  </r>
  <r>
    <x v="4"/>
    <n v="3585.7081064829927"/>
    <x v="0"/>
    <n v="99.483265177421572"/>
  </r>
  <r>
    <x v="4"/>
    <n v="3585.7081064829927"/>
    <x v="13"/>
    <n v="98.206155952419309"/>
  </r>
  <r>
    <x v="4"/>
    <n v="3585.7081064829927"/>
    <x v="9"/>
    <n v="95.996129227639386"/>
  </r>
  <r>
    <x v="4"/>
    <n v="3585.7081064829927"/>
    <x v="10"/>
    <n v="95.449201615606654"/>
  </r>
  <r>
    <x v="4"/>
    <n v="3585.7081064829927"/>
    <x v="4"/>
    <n v="92.566693944498098"/>
  </r>
  <r>
    <x v="4"/>
    <n v="3585.7081064829927"/>
    <x v="15"/>
    <n v="92.414186509334371"/>
  </r>
  <r>
    <x v="4"/>
    <n v="3585.7081064829927"/>
    <x v="5"/>
    <n v="87.572688001917101"/>
  </r>
  <r>
    <x v="4"/>
    <n v="3585.7081064829927"/>
    <x v="8"/>
    <n v="87.520352819227227"/>
  </r>
  <r>
    <x v="5"/>
    <n v="5332.9652196250354"/>
    <x v="14"/>
    <n v="105.71967496786934"/>
  </r>
  <r>
    <x v="5"/>
    <n v="5332.9652196250354"/>
    <x v="3"/>
    <n v="103.65814254832999"/>
  </r>
  <r>
    <x v="5"/>
    <n v="5332.9652196250354"/>
    <x v="12"/>
    <n v="103.44993953725812"/>
  </r>
  <r>
    <x v="5"/>
    <n v="5332.9652196250354"/>
    <x v="4"/>
    <n v="102.87598606034057"/>
  </r>
  <r>
    <x v="5"/>
    <n v="5332.9652196250354"/>
    <x v="11"/>
    <n v="102.35306200360721"/>
  </r>
  <r>
    <x v="5"/>
    <n v="5332.9652196250354"/>
    <x v="0"/>
    <n v="101.82498760569977"/>
  </r>
  <r>
    <x v="5"/>
    <n v="5332.9652196250354"/>
    <x v="1"/>
    <n v="101.58144811334382"/>
  </r>
  <r>
    <x v="5"/>
    <n v="5332.9652196250354"/>
    <x v="7"/>
    <n v="100.33576713753531"/>
  </r>
  <r>
    <x v="5"/>
    <n v="5332.9652196250354"/>
    <x v="8"/>
    <n v="100.16595496210358"/>
  </r>
  <r>
    <x v="5"/>
    <n v="5332.9652196250354"/>
    <x v="21"/>
    <n v="99.872888154980345"/>
  </r>
  <r>
    <x v="5"/>
    <n v="5332.9652196250354"/>
    <x v="15"/>
    <n v="99.672551117686638"/>
  </r>
  <r>
    <x v="5"/>
    <n v="5332.9652196250354"/>
    <x v="13"/>
    <n v="99.602060385526613"/>
  </r>
  <r>
    <x v="5"/>
    <n v="5332.9652196250354"/>
    <x v="6"/>
    <n v="98.85679699727784"/>
  </r>
  <r>
    <x v="5"/>
    <n v="5332.9652196250354"/>
    <x v="17"/>
    <n v="98.002380449794657"/>
  </r>
  <r>
    <x v="5"/>
    <n v="5332.9652196250354"/>
    <x v="9"/>
    <n v="96.589406152755416"/>
  </r>
  <r>
    <x v="5"/>
    <n v="5332.9652196250354"/>
    <x v="16"/>
    <n v="96.545028385960734"/>
  </r>
  <r>
    <x v="5"/>
    <n v="5332.9652196250354"/>
    <x v="5"/>
    <n v="88.893925419930085"/>
  </r>
  <r>
    <x v="6"/>
    <n v="5037.8619978893767"/>
    <x v="4"/>
    <n v="114.80327738050326"/>
  </r>
  <r>
    <x v="6"/>
    <n v="5037.8619978893767"/>
    <x v="10"/>
    <n v="114.04840383415133"/>
  </r>
  <r>
    <x v="6"/>
    <n v="5037.8619978893767"/>
    <x v="11"/>
    <n v="110.75888101035227"/>
  </r>
  <r>
    <x v="6"/>
    <n v="5037.8619978893767"/>
    <x v="19"/>
    <n v="106.50831098670248"/>
  </r>
  <r>
    <x v="6"/>
    <n v="5037.8619978893767"/>
    <x v="13"/>
    <n v="100.67543366159788"/>
  </r>
  <r>
    <x v="6"/>
    <n v="5037.8619978893767"/>
    <x v="16"/>
    <n v="99.407219915691229"/>
  </r>
  <r>
    <x v="6"/>
    <n v="5037.8619978893767"/>
    <x v="0"/>
    <n v="98.677372592842119"/>
  </r>
  <r>
    <x v="6"/>
    <n v="5037.8619978893767"/>
    <x v="8"/>
    <n v="98.594160432954183"/>
  </r>
  <r>
    <x v="6"/>
    <n v="5037.8619978893767"/>
    <x v="7"/>
    <n v="98.32452687268281"/>
  </r>
  <r>
    <x v="6"/>
    <n v="5037.8619978893767"/>
    <x v="12"/>
    <n v="97.600580888149878"/>
  </r>
  <r>
    <x v="6"/>
    <n v="5037.8619978893767"/>
    <x v="14"/>
    <n v="97.492976121372322"/>
  </r>
  <r>
    <x v="6"/>
    <n v="5037.8619978893767"/>
    <x v="5"/>
    <n v="97.440906437737823"/>
  </r>
  <r>
    <x v="6"/>
    <n v="5037.8619978893767"/>
    <x v="6"/>
    <n v="96.811466364604257"/>
  </r>
  <r>
    <x v="6"/>
    <n v="5037.8619978893767"/>
    <x v="3"/>
    <n v="94.710967425225078"/>
  </r>
  <r>
    <x v="6"/>
    <n v="5037.8619978893767"/>
    <x v="15"/>
    <n v="93.529262161405242"/>
  </r>
  <r>
    <x v="6"/>
    <n v="5037.8619978893767"/>
    <x v="9"/>
    <n v="91.239034614638456"/>
  </r>
  <r>
    <x v="6"/>
    <n v="5037.8619978893767"/>
    <x v="17"/>
    <n v="89.377219299389509"/>
  </r>
  <r>
    <x v="7"/>
    <n v="4193.6366633993057"/>
    <x v="4"/>
    <n v="108.41276294751492"/>
  </r>
  <r>
    <x v="7"/>
    <n v="4193.6366633993057"/>
    <x v="13"/>
    <n v="106.98627922452131"/>
  </r>
  <r>
    <x v="7"/>
    <n v="4193.6366633993057"/>
    <x v="19"/>
    <n v="106.21465679800592"/>
  </r>
  <r>
    <x v="7"/>
    <n v="4193.6366633993057"/>
    <x v="1"/>
    <n v="104.8465536400309"/>
  </r>
  <r>
    <x v="7"/>
    <n v="4193.6366633993057"/>
    <x v="11"/>
    <n v="104.50969724279385"/>
  </r>
  <r>
    <x v="7"/>
    <n v="4193.6366633993057"/>
    <x v="3"/>
    <n v="104.13331177853406"/>
  </r>
  <r>
    <x v="7"/>
    <n v="4193.6366633993057"/>
    <x v="10"/>
    <n v="103.54467241091318"/>
  </r>
  <r>
    <x v="7"/>
    <n v="4193.6366633993057"/>
    <x v="9"/>
    <n v="101.99358619404364"/>
  </r>
  <r>
    <x v="7"/>
    <n v="4193.6366633993057"/>
    <x v="16"/>
    <n v="100.56710247105003"/>
  </r>
  <r>
    <x v="7"/>
    <n v="4193.6366633993057"/>
    <x v="7"/>
    <n v="99.260065276668513"/>
  </r>
  <r>
    <x v="7"/>
    <n v="4193.6366633993057"/>
    <x v="17"/>
    <n v="99.020312891900303"/>
  </r>
  <r>
    <x v="7"/>
    <n v="4193.6366633993057"/>
    <x v="14"/>
    <n v="96.635678957377863"/>
  </r>
  <r>
    <x v="7"/>
    <n v="4193.6366633993057"/>
    <x v="0"/>
    <n v="94.861167579075556"/>
  </r>
  <r>
    <x v="7"/>
    <n v="4193.6366633993057"/>
    <x v="6"/>
    <n v="94.71508189660031"/>
  </r>
  <r>
    <x v="7"/>
    <n v="4193.6366633993057"/>
    <x v="15"/>
    <n v="93.884971489123302"/>
  </r>
  <r>
    <x v="7"/>
    <n v="4193.6366633993057"/>
    <x v="8"/>
    <n v="93.280004898166979"/>
  </r>
  <r>
    <x v="7"/>
    <n v="4193.6366633993057"/>
    <x v="5"/>
    <n v="87.134094303678793"/>
  </r>
  <r>
    <x v="8"/>
    <m/>
    <x v="22"/>
    <m/>
  </r>
  <r>
    <x v="8"/>
    <m/>
    <x v="22"/>
    <m/>
  </r>
  <r>
    <x v="8"/>
    <m/>
    <x v="22"/>
    <m/>
  </r>
  <r>
    <x v="8"/>
    <m/>
    <x v="22"/>
    <m/>
  </r>
  <r>
    <x v="8"/>
    <m/>
    <x v="2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F23:N25" firstHeaderRow="1" firstDataRow="2" firstDataCol="1"/>
  <pivotFields count="4">
    <pivotField axis="axisCol" showAll="0" sortType="descending">
      <items count="10">
        <item x="7"/>
        <item h="1" x="2"/>
        <item x="6"/>
        <item x="0"/>
        <item x="1"/>
        <item x="3"/>
        <item x="4"/>
        <item x="5"/>
        <item h="1"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showAll="0"/>
  </pivotFields>
  <rowItems count="1">
    <i/>
  </rowItems>
  <colFields count="1">
    <field x="0"/>
  </colFields>
  <colItems count="8">
    <i>
      <x v="4"/>
    </i>
    <i>
      <x v="5"/>
    </i>
    <i>
      <x v="7"/>
    </i>
    <i>
      <x v="2"/>
    </i>
    <i>
      <x v="3"/>
    </i>
    <i>
      <x/>
    </i>
    <i>
      <x v="6"/>
    </i>
    <i t="grand">
      <x/>
    </i>
  </colItems>
  <dataFields count="1">
    <dataField name="Average of rendimientoPromedio" fld="1" subtotal="average" baseField="0" baseItem="0" numFmtId="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F1:N20" firstHeaderRow="1" firstDataRow="2" firstDataCol="1"/>
  <pivotFields count="4">
    <pivotField axis="axisCol" showAll="0">
      <items count="10">
        <item x="1"/>
        <item x="3"/>
        <item x="5"/>
        <item x="6"/>
        <item x="0"/>
        <item x="7"/>
        <item x="4"/>
        <item h="1" x="2"/>
        <item x="8"/>
        <item t="default"/>
      </items>
    </pivotField>
    <pivotField showAll="0"/>
    <pivotField axis="axisRow" showAll="0" sortType="descending">
      <items count="24">
        <item x="10"/>
        <item x="15"/>
        <item x="17"/>
        <item x="7"/>
        <item x="14"/>
        <item x="8"/>
        <item x="5"/>
        <item x="12"/>
        <item x="9"/>
        <item x="16"/>
        <item x="11"/>
        <item x="1"/>
        <item x="0"/>
        <item x="3"/>
        <item x="13"/>
        <item x="4"/>
        <item x="6"/>
        <item h="1" x="21"/>
        <item h="1" x="2"/>
        <item h="1" x="20"/>
        <item h="1" x="19"/>
        <item h="1" x="18"/>
        <item h="1" x="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2"/>
  </rowFields>
  <rowItems count="18">
    <i>
      <x v="10"/>
    </i>
    <i>
      <x v="11"/>
    </i>
    <i>
      <x v="13"/>
    </i>
    <i>
      <x v="14"/>
    </i>
    <i>
      <x v="15"/>
    </i>
    <i>
      <x v="7"/>
    </i>
    <i>
      <x v="16"/>
    </i>
    <i>
      <x v="12"/>
    </i>
    <i>
      <x v="4"/>
    </i>
    <i>
      <x/>
    </i>
    <i>
      <x v="3"/>
    </i>
    <i>
      <x v="9"/>
    </i>
    <i>
      <x v="2"/>
    </i>
    <i>
      <x v="8"/>
    </i>
    <i>
      <x v="1"/>
    </i>
    <i>
      <x v="5"/>
    </i>
    <i>
      <x v="6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Average of rendimientoIndice" fld="3" subtotal="average" baseField="0" baseItem="0" numFmtId="1"/>
  </dataFields>
  <formats count="3">
    <format dxfId="3">
      <pivotArea outline="0" collapsedLevelsAreSubtotals="1" fieldPosition="0"/>
    </format>
    <format dxfId="2">
      <pivotArea field="0" grandRow="1" outline="0" collapsedLevelsAreSubtotals="1" axis="axisCol" fieldPosition="0">
        <references count="1">
          <reference field="0" count="1" selected="0">
            <x v="4"/>
          </reference>
        </references>
      </pivotArea>
    </format>
    <format dxfId="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lorenciachialvo@hotmail.com" TargetMode="External"/><Relationship Id="rId2" Type="http://schemas.openxmlformats.org/officeDocument/2006/relationships/hyperlink" Target="mailto:facu.lagos@hotmail.com" TargetMode="External"/><Relationship Id="rId1" Type="http://schemas.openxmlformats.org/officeDocument/2006/relationships/hyperlink" Target="mailto:mibonamico@amaria.com.a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onzalo.filipuzzi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showGridLines="0" showRowColHeaders="0" zoomScaleNormal="100" workbookViewId="0">
      <selection activeCell="G9" sqref="G9"/>
    </sheetView>
  </sheetViews>
  <sheetFormatPr baseColWidth="10" defaultColWidth="11.42578125" defaultRowHeight="12.75" x14ac:dyDescent="0.2"/>
  <cols>
    <col min="1" max="1" width="1.7109375" style="58" customWidth="1"/>
    <col min="2" max="2" width="4.85546875" style="58" customWidth="1"/>
    <col min="3" max="3" width="8.7109375" style="58" bestFit="1" customWidth="1"/>
    <col min="4" max="4" width="22.28515625" style="58" customWidth="1"/>
    <col min="5" max="5" width="17.42578125" style="58" customWidth="1"/>
    <col min="6" max="6" width="14.28515625" style="58" customWidth="1"/>
    <col min="7" max="7" width="18.140625" style="58" bestFit="1" customWidth="1"/>
    <col min="8" max="8" width="16.85546875" style="58" hidden="1" customWidth="1"/>
    <col min="9" max="9" width="16.7109375" style="58" hidden="1" customWidth="1"/>
    <col min="10" max="10" width="32.140625" style="59" hidden="1" customWidth="1"/>
    <col min="11" max="11" width="11.140625" style="58" customWidth="1"/>
    <col min="12" max="12" width="11.42578125" style="58" customWidth="1"/>
    <col min="13" max="13" width="34.42578125" style="58" bestFit="1" customWidth="1"/>
    <col min="14" max="252" width="11.42578125" style="58"/>
    <col min="253" max="253" width="1.7109375" style="58" customWidth="1"/>
    <col min="254" max="254" width="4.85546875" style="58" customWidth="1"/>
    <col min="255" max="255" width="8.7109375" style="58" bestFit="1" customWidth="1"/>
    <col min="256" max="256" width="22.28515625" style="58" customWidth="1"/>
    <col min="257" max="257" width="17.42578125" style="58" customWidth="1"/>
    <col min="258" max="258" width="14.28515625" style="58" customWidth="1"/>
    <col min="259" max="259" width="18.140625" style="58" bestFit="1" customWidth="1"/>
    <col min="260" max="260" width="16.85546875" style="58" customWidth="1"/>
    <col min="261" max="261" width="16.7109375" style="58" customWidth="1"/>
    <col min="262" max="262" width="32.140625" style="58" customWidth="1"/>
    <col min="263" max="263" width="12.28515625" style="58" customWidth="1"/>
    <col min="264" max="264" width="11.140625" style="58" customWidth="1"/>
    <col min="265" max="265" width="19.85546875" style="58" customWidth="1"/>
    <col min="266" max="268" width="11.42578125" style="58"/>
    <col min="269" max="269" width="12" style="58" bestFit="1" customWidth="1"/>
    <col min="270" max="508" width="11.42578125" style="58"/>
    <col min="509" max="509" width="1.7109375" style="58" customWidth="1"/>
    <col min="510" max="510" width="4.85546875" style="58" customWidth="1"/>
    <col min="511" max="511" width="8.7109375" style="58" bestFit="1" customWidth="1"/>
    <col min="512" max="512" width="22.28515625" style="58" customWidth="1"/>
    <col min="513" max="513" width="17.42578125" style="58" customWidth="1"/>
    <col min="514" max="514" width="14.28515625" style="58" customWidth="1"/>
    <col min="515" max="515" width="18.140625" style="58" bestFit="1" customWidth="1"/>
    <col min="516" max="516" width="16.85546875" style="58" customWidth="1"/>
    <col min="517" max="517" width="16.7109375" style="58" customWidth="1"/>
    <col min="518" max="518" width="32.140625" style="58" customWidth="1"/>
    <col min="519" max="519" width="12.28515625" style="58" customWidth="1"/>
    <col min="520" max="520" width="11.140625" style="58" customWidth="1"/>
    <col min="521" max="521" width="19.85546875" style="58" customWidth="1"/>
    <col min="522" max="524" width="11.42578125" style="58"/>
    <col min="525" max="525" width="12" style="58" bestFit="1" customWidth="1"/>
    <col min="526" max="764" width="11.42578125" style="58"/>
    <col min="765" max="765" width="1.7109375" style="58" customWidth="1"/>
    <col min="766" max="766" width="4.85546875" style="58" customWidth="1"/>
    <col min="767" max="767" width="8.7109375" style="58" bestFit="1" customWidth="1"/>
    <col min="768" max="768" width="22.28515625" style="58" customWidth="1"/>
    <col min="769" max="769" width="17.42578125" style="58" customWidth="1"/>
    <col min="770" max="770" width="14.28515625" style="58" customWidth="1"/>
    <col min="771" max="771" width="18.140625" style="58" bestFit="1" customWidth="1"/>
    <col min="772" max="772" width="16.85546875" style="58" customWidth="1"/>
    <col min="773" max="773" width="16.7109375" style="58" customWidth="1"/>
    <col min="774" max="774" width="32.140625" style="58" customWidth="1"/>
    <col min="775" max="775" width="12.28515625" style="58" customWidth="1"/>
    <col min="776" max="776" width="11.140625" style="58" customWidth="1"/>
    <col min="777" max="777" width="19.85546875" style="58" customWidth="1"/>
    <col min="778" max="780" width="11.42578125" style="58"/>
    <col min="781" max="781" width="12" style="58" bestFit="1" customWidth="1"/>
    <col min="782" max="1020" width="11.42578125" style="58"/>
    <col min="1021" max="1021" width="1.7109375" style="58" customWidth="1"/>
    <col min="1022" max="1022" width="4.85546875" style="58" customWidth="1"/>
    <col min="1023" max="1023" width="8.7109375" style="58" bestFit="1" customWidth="1"/>
    <col min="1024" max="1024" width="22.28515625" style="58" customWidth="1"/>
    <col min="1025" max="1025" width="17.42578125" style="58" customWidth="1"/>
    <col min="1026" max="1026" width="14.28515625" style="58" customWidth="1"/>
    <col min="1027" max="1027" width="18.140625" style="58" bestFit="1" customWidth="1"/>
    <col min="1028" max="1028" width="16.85546875" style="58" customWidth="1"/>
    <col min="1029" max="1029" width="16.7109375" style="58" customWidth="1"/>
    <col min="1030" max="1030" width="32.140625" style="58" customWidth="1"/>
    <col min="1031" max="1031" width="12.28515625" style="58" customWidth="1"/>
    <col min="1032" max="1032" width="11.140625" style="58" customWidth="1"/>
    <col min="1033" max="1033" width="19.85546875" style="58" customWidth="1"/>
    <col min="1034" max="1036" width="11.42578125" style="58"/>
    <col min="1037" max="1037" width="12" style="58" bestFit="1" customWidth="1"/>
    <col min="1038" max="1276" width="11.42578125" style="58"/>
    <col min="1277" max="1277" width="1.7109375" style="58" customWidth="1"/>
    <col min="1278" max="1278" width="4.85546875" style="58" customWidth="1"/>
    <col min="1279" max="1279" width="8.7109375" style="58" bestFit="1" customWidth="1"/>
    <col min="1280" max="1280" width="22.28515625" style="58" customWidth="1"/>
    <col min="1281" max="1281" width="17.42578125" style="58" customWidth="1"/>
    <col min="1282" max="1282" width="14.28515625" style="58" customWidth="1"/>
    <col min="1283" max="1283" width="18.140625" style="58" bestFit="1" customWidth="1"/>
    <col min="1284" max="1284" width="16.85546875" style="58" customWidth="1"/>
    <col min="1285" max="1285" width="16.7109375" style="58" customWidth="1"/>
    <col min="1286" max="1286" width="32.140625" style="58" customWidth="1"/>
    <col min="1287" max="1287" width="12.28515625" style="58" customWidth="1"/>
    <col min="1288" max="1288" width="11.140625" style="58" customWidth="1"/>
    <col min="1289" max="1289" width="19.85546875" style="58" customWidth="1"/>
    <col min="1290" max="1292" width="11.42578125" style="58"/>
    <col min="1293" max="1293" width="12" style="58" bestFit="1" customWidth="1"/>
    <col min="1294" max="1532" width="11.42578125" style="58"/>
    <col min="1533" max="1533" width="1.7109375" style="58" customWidth="1"/>
    <col min="1534" max="1534" width="4.85546875" style="58" customWidth="1"/>
    <col min="1535" max="1535" width="8.7109375" style="58" bestFit="1" customWidth="1"/>
    <col min="1536" max="1536" width="22.28515625" style="58" customWidth="1"/>
    <col min="1537" max="1537" width="17.42578125" style="58" customWidth="1"/>
    <col min="1538" max="1538" width="14.28515625" style="58" customWidth="1"/>
    <col min="1539" max="1539" width="18.140625" style="58" bestFit="1" customWidth="1"/>
    <col min="1540" max="1540" width="16.85546875" style="58" customWidth="1"/>
    <col min="1541" max="1541" width="16.7109375" style="58" customWidth="1"/>
    <col min="1542" max="1542" width="32.140625" style="58" customWidth="1"/>
    <col min="1543" max="1543" width="12.28515625" style="58" customWidth="1"/>
    <col min="1544" max="1544" width="11.140625" style="58" customWidth="1"/>
    <col min="1545" max="1545" width="19.85546875" style="58" customWidth="1"/>
    <col min="1546" max="1548" width="11.42578125" style="58"/>
    <col min="1549" max="1549" width="12" style="58" bestFit="1" customWidth="1"/>
    <col min="1550" max="1788" width="11.42578125" style="58"/>
    <col min="1789" max="1789" width="1.7109375" style="58" customWidth="1"/>
    <col min="1790" max="1790" width="4.85546875" style="58" customWidth="1"/>
    <col min="1791" max="1791" width="8.7109375" style="58" bestFit="1" customWidth="1"/>
    <col min="1792" max="1792" width="22.28515625" style="58" customWidth="1"/>
    <col min="1793" max="1793" width="17.42578125" style="58" customWidth="1"/>
    <col min="1794" max="1794" width="14.28515625" style="58" customWidth="1"/>
    <col min="1795" max="1795" width="18.140625" style="58" bestFit="1" customWidth="1"/>
    <col min="1796" max="1796" width="16.85546875" style="58" customWidth="1"/>
    <col min="1797" max="1797" width="16.7109375" style="58" customWidth="1"/>
    <col min="1798" max="1798" width="32.140625" style="58" customWidth="1"/>
    <col min="1799" max="1799" width="12.28515625" style="58" customWidth="1"/>
    <col min="1800" max="1800" width="11.140625" style="58" customWidth="1"/>
    <col min="1801" max="1801" width="19.85546875" style="58" customWidth="1"/>
    <col min="1802" max="1804" width="11.42578125" style="58"/>
    <col min="1805" max="1805" width="12" style="58" bestFit="1" customWidth="1"/>
    <col min="1806" max="2044" width="11.42578125" style="58"/>
    <col min="2045" max="2045" width="1.7109375" style="58" customWidth="1"/>
    <col min="2046" max="2046" width="4.85546875" style="58" customWidth="1"/>
    <col min="2047" max="2047" width="8.7109375" style="58" bestFit="1" customWidth="1"/>
    <col min="2048" max="2048" width="22.28515625" style="58" customWidth="1"/>
    <col min="2049" max="2049" width="17.42578125" style="58" customWidth="1"/>
    <col min="2050" max="2050" width="14.28515625" style="58" customWidth="1"/>
    <col min="2051" max="2051" width="18.140625" style="58" bestFit="1" customWidth="1"/>
    <col min="2052" max="2052" width="16.85546875" style="58" customWidth="1"/>
    <col min="2053" max="2053" width="16.7109375" style="58" customWidth="1"/>
    <col min="2054" max="2054" width="32.140625" style="58" customWidth="1"/>
    <col min="2055" max="2055" width="12.28515625" style="58" customWidth="1"/>
    <col min="2056" max="2056" width="11.140625" style="58" customWidth="1"/>
    <col min="2057" max="2057" width="19.85546875" style="58" customWidth="1"/>
    <col min="2058" max="2060" width="11.42578125" style="58"/>
    <col min="2061" max="2061" width="12" style="58" bestFit="1" customWidth="1"/>
    <col min="2062" max="2300" width="11.42578125" style="58"/>
    <col min="2301" max="2301" width="1.7109375" style="58" customWidth="1"/>
    <col min="2302" max="2302" width="4.85546875" style="58" customWidth="1"/>
    <col min="2303" max="2303" width="8.7109375" style="58" bestFit="1" customWidth="1"/>
    <col min="2304" max="2304" width="22.28515625" style="58" customWidth="1"/>
    <col min="2305" max="2305" width="17.42578125" style="58" customWidth="1"/>
    <col min="2306" max="2306" width="14.28515625" style="58" customWidth="1"/>
    <col min="2307" max="2307" width="18.140625" style="58" bestFit="1" customWidth="1"/>
    <col min="2308" max="2308" width="16.85546875" style="58" customWidth="1"/>
    <col min="2309" max="2309" width="16.7109375" style="58" customWidth="1"/>
    <col min="2310" max="2310" width="32.140625" style="58" customWidth="1"/>
    <col min="2311" max="2311" width="12.28515625" style="58" customWidth="1"/>
    <col min="2312" max="2312" width="11.140625" style="58" customWidth="1"/>
    <col min="2313" max="2313" width="19.85546875" style="58" customWidth="1"/>
    <col min="2314" max="2316" width="11.42578125" style="58"/>
    <col min="2317" max="2317" width="12" style="58" bestFit="1" customWidth="1"/>
    <col min="2318" max="2556" width="11.42578125" style="58"/>
    <col min="2557" max="2557" width="1.7109375" style="58" customWidth="1"/>
    <col min="2558" max="2558" width="4.85546875" style="58" customWidth="1"/>
    <col min="2559" max="2559" width="8.7109375" style="58" bestFit="1" customWidth="1"/>
    <col min="2560" max="2560" width="22.28515625" style="58" customWidth="1"/>
    <col min="2561" max="2561" width="17.42578125" style="58" customWidth="1"/>
    <col min="2562" max="2562" width="14.28515625" style="58" customWidth="1"/>
    <col min="2563" max="2563" width="18.140625" style="58" bestFit="1" customWidth="1"/>
    <col min="2564" max="2564" width="16.85546875" style="58" customWidth="1"/>
    <col min="2565" max="2565" width="16.7109375" style="58" customWidth="1"/>
    <col min="2566" max="2566" width="32.140625" style="58" customWidth="1"/>
    <col min="2567" max="2567" width="12.28515625" style="58" customWidth="1"/>
    <col min="2568" max="2568" width="11.140625" style="58" customWidth="1"/>
    <col min="2569" max="2569" width="19.85546875" style="58" customWidth="1"/>
    <col min="2570" max="2572" width="11.42578125" style="58"/>
    <col min="2573" max="2573" width="12" style="58" bestFit="1" customWidth="1"/>
    <col min="2574" max="2812" width="11.42578125" style="58"/>
    <col min="2813" max="2813" width="1.7109375" style="58" customWidth="1"/>
    <col min="2814" max="2814" width="4.85546875" style="58" customWidth="1"/>
    <col min="2815" max="2815" width="8.7109375" style="58" bestFit="1" customWidth="1"/>
    <col min="2816" max="2816" width="22.28515625" style="58" customWidth="1"/>
    <col min="2817" max="2817" width="17.42578125" style="58" customWidth="1"/>
    <col min="2818" max="2818" width="14.28515625" style="58" customWidth="1"/>
    <col min="2819" max="2819" width="18.140625" style="58" bestFit="1" customWidth="1"/>
    <col min="2820" max="2820" width="16.85546875" style="58" customWidth="1"/>
    <col min="2821" max="2821" width="16.7109375" style="58" customWidth="1"/>
    <col min="2822" max="2822" width="32.140625" style="58" customWidth="1"/>
    <col min="2823" max="2823" width="12.28515625" style="58" customWidth="1"/>
    <col min="2824" max="2824" width="11.140625" style="58" customWidth="1"/>
    <col min="2825" max="2825" width="19.85546875" style="58" customWidth="1"/>
    <col min="2826" max="2828" width="11.42578125" style="58"/>
    <col min="2829" max="2829" width="12" style="58" bestFit="1" customWidth="1"/>
    <col min="2830" max="3068" width="11.42578125" style="58"/>
    <col min="3069" max="3069" width="1.7109375" style="58" customWidth="1"/>
    <col min="3070" max="3070" width="4.85546875" style="58" customWidth="1"/>
    <col min="3071" max="3071" width="8.7109375" style="58" bestFit="1" customWidth="1"/>
    <col min="3072" max="3072" width="22.28515625" style="58" customWidth="1"/>
    <col min="3073" max="3073" width="17.42578125" style="58" customWidth="1"/>
    <col min="3074" max="3074" width="14.28515625" style="58" customWidth="1"/>
    <col min="3075" max="3075" width="18.140625" style="58" bestFit="1" customWidth="1"/>
    <col min="3076" max="3076" width="16.85546875" style="58" customWidth="1"/>
    <col min="3077" max="3077" width="16.7109375" style="58" customWidth="1"/>
    <col min="3078" max="3078" width="32.140625" style="58" customWidth="1"/>
    <col min="3079" max="3079" width="12.28515625" style="58" customWidth="1"/>
    <col min="3080" max="3080" width="11.140625" style="58" customWidth="1"/>
    <col min="3081" max="3081" width="19.85546875" style="58" customWidth="1"/>
    <col min="3082" max="3084" width="11.42578125" style="58"/>
    <col min="3085" max="3085" width="12" style="58" bestFit="1" customWidth="1"/>
    <col min="3086" max="3324" width="11.42578125" style="58"/>
    <col min="3325" max="3325" width="1.7109375" style="58" customWidth="1"/>
    <col min="3326" max="3326" width="4.85546875" style="58" customWidth="1"/>
    <col min="3327" max="3327" width="8.7109375" style="58" bestFit="1" customWidth="1"/>
    <col min="3328" max="3328" width="22.28515625" style="58" customWidth="1"/>
    <col min="3329" max="3329" width="17.42578125" style="58" customWidth="1"/>
    <col min="3330" max="3330" width="14.28515625" style="58" customWidth="1"/>
    <col min="3331" max="3331" width="18.140625" style="58" bestFit="1" customWidth="1"/>
    <col min="3332" max="3332" width="16.85546875" style="58" customWidth="1"/>
    <col min="3333" max="3333" width="16.7109375" style="58" customWidth="1"/>
    <col min="3334" max="3334" width="32.140625" style="58" customWidth="1"/>
    <col min="3335" max="3335" width="12.28515625" style="58" customWidth="1"/>
    <col min="3336" max="3336" width="11.140625" style="58" customWidth="1"/>
    <col min="3337" max="3337" width="19.85546875" style="58" customWidth="1"/>
    <col min="3338" max="3340" width="11.42578125" style="58"/>
    <col min="3341" max="3341" width="12" style="58" bestFit="1" customWidth="1"/>
    <col min="3342" max="3580" width="11.42578125" style="58"/>
    <col min="3581" max="3581" width="1.7109375" style="58" customWidth="1"/>
    <col min="3582" max="3582" width="4.85546875" style="58" customWidth="1"/>
    <col min="3583" max="3583" width="8.7109375" style="58" bestFit="1" customWidth="1"/>
    <col min="3584" max="3584" width="22.28515625" style="58" customWidth="1"/>
    <col min="3585" max="3585" width="17.42578125" style="58" customWidth="1"/>
    <col min="3586" max="3586" width="14.28515625" style="58" customWidth="1"/>
    <col min="3587" max="3587" width="18.140625" style="58" bestFit="1" customWidth="1"/>
    <col min="3588" max="3588" width="16.85546875" style="58" customWidth="1"/>
    <col min="3589" max="3589" width="16.7109375" style="58" customWidth="1"/>
    <col min="3590" max="3590" width="32.140625" style="58" customWidth="1"/>
    <col min="3591" max="3591" width="12.28515625" style="58" customWidth="1"/>
    <col min="3592" max="3592" width="11.140625" style="58" customWidth="1"/>
    <col min="3593" max="3593" width="19.85546875" style="58" customWidth="1"/>
    <col min="3594" max="3596" width="11.42578125" style="58"/>
    <col min="3597" max="3597" width="12" style="58" bestFit="1" customWidth="1"/>
    <col min="3598" max="3836" width="11.42578125" style="58"/>
    <col min="3837" max="3837" width="1.7109375" style="58" customWidth="1"/>
    <col min="3838" max="3838" width="4.85546875" style="58" customWidth="1"/>
    <col min="3839" max="3839" width="8.7109375" style="58" bestFit="1" customWidth="1"/>
    <col min="3840" max="3840" width="22.28515625" style="58" customWidth="1"/>
    <col min="3841" max="3841" width="17.42578125" style="58" customWidth="1"/>
    <col min="3842" max="3842" width="14.28515625" style="58" customWidth="1"/>
    <col min="3843" max="3843" width="18.140625" style="58" bestFit="1" customWidth="1"/>
    <col min="3844" max="3844" width="16.85546875" style="58" customWidth="1"/>
    <col min="3845" max="3845" width="16.7109375" style="58" customWidth="1"/>
    <col min="3846" max="3846" width="32.140625" style="58" customWidth="1"/>
    <col min="3847" max="3847" width="12.28515625" style="58" customWidth="1"/>
    <col min="3848" max="3848" width="11.140625" style="58" customWidth="1"/>
    <col min="3849" max="3849" width="19.85546875" style="58" customWidth="1"/>
    <col min="3850" max="3852" width="11.42578125" style="58"/>
    <col min="3853" max="3853" width="12" style="58" bestFit="1" customWidth="1"/>
    <col min="3854" max="4092" width="11.42578125" style="58"/>
    <col min="4093" max="4093" width="1.7109375" style="58" customWidth="1"/>
    <col min="4094" max="4094" width="4.85546875" style="58" customWidth="1"/>
    <col min="4095" max="4095" width="8.7109375" style="58" bestFit="1" customWidth="1"/>
    <col min="4096" max="4096" width="22.28515625" style="58" customWidth="1"/>
    <col min="4097" max="4097" width="17.42578125" style="58" customWidth="1"/>
    <col min="4098" max="4098" width="14.28515625" style="58" customWidth="1"/>
    <col min="4099" max="4099" width="18.140625" style="58" bestFit="1" customWidth="1"/>
    <col min="4100" max="4100" width="16.85546875" style="58" customWidth="1"/>
    <col min="4101" max="4101" width="16.7109375" style="58" customWidth="1"/>
    <col min="4102" max="4102" width="32.140625" style="58" customWidth="1"/>
    <col min="4103" max="4103" width="12.28515625" style="58" customWidth="1"/>
    <col min="4104" max="4104" width="11.140625" style="58" customWidth="1"/>
    <col min="4105" max="4105" width="19.85546875" style="58" customWidth="1"/>
    <col min="4106" max="4108" width="11.42578125" style="58"/>
    <col min="4109" max="4109" width="12" style="58" bestFit="1" customWidth="1"/>
    <col min="4110" max="4348" width="11.42578125" style="58"/>
    <col min="4349" max="4349" width="1.7109375" style="58" customWidth="1"/>
    <col min="4350" max="4350" width="4.85546875" style="58" customWidth="1"/>
    <col min="4351" max="4351" width="8.7109375" style="58" bestFit="1" customWidth="1"/>
    <col min="4352" max="4352" width="22.28515625" style="58" customWidth="1"/>
    <col min="4353" max="4353" width="17.42578125" style="58" customWidth="1"/>
    <col min="4354" max="4354" width="14.28515625" style="58" customWidth="1"/>
    <col min="4355" max="4355" width="18.140625" style="58" bestFit="1" customWidth="1"/>
    <col min="4356" max="4356" width="16.85546875" style="58" customWidth="1"/>
    <col min="4357" max="4357" width="16.7109375" style="58" customWidth="1"/>
    <col min="4358" max="4358" width="32.140625" style="58" customWidth="1"/>
    <col min="4359" max="4359" width="12.28515625" style="58" customWidth="1"/>
    <col min="4360" max="4360" width="11.140625" style="58" customWidth="1"/>
    <col min="4361" max="4361" width="19.85546875" style="58" customWidth="1"/>
    <col min="4362" max="4364" width="11.42578125" style="58"/>
    <col min="4365" max="4365" width="12" style="58" bestFit="1" customWidth="1"/>
    <col min="4366" max="4604" width="11.42578125" style="58"/>
    <col min="4605" max="4605" width="1.7109375" style="58" customWidth="1"/>
    <col min="4606" max="4606" width="4.85546875" style="58" customWidth="1"/>
    <col min="4607" max="4607" width="8.7109375" style="58" bestFit="1" customWidth="1"/>
    <col min="4608" max="4608" width="22.28515625" style="58" customWidth="1"/>
    <col min="4609" max="4609" width="17.42578125" style="58" customWidth="1"/>
    <col min="4610" max="4610" width="14.28515625" style="58" customWidth="1"/>
    <col min="4611" max="4611" width="18.140625" style="58" bestFit="1" customWidth="1"/>
    <col min="4612" max="4612" width="16.85546875" style="58" customWidth="1"/>
    <col min="4613" max="4613" width="16.7109375" style="58" customWidth="1"/>
    <col min="4614" max="4614" width="32.140625" style="58" customWidth="1"/>
    <col min="4615" max="4615" width="12.28515625" style="58" customWidth="1"/>
    <col min="4616" max="4616" width="11.140625" style="58" customWidth="1"/>
    <col min="4617" max="4617" width="19.85546875" style="58" customWidth="1"/>
    <col min="4618" max="4620" width="11.42578125" style="58"/>
    <col min="4621" max="4621" width="12" style="58" bestFit="1" customWidth="1"/>
    <col min="4622" max="4860" width="11.42578125" style="58"/>
    <col min="4861" max="4861" width="1.7109375" style="58" customWidth="1"/>
    <col min="4862" max="4862" width="4.85546875" style="58" customWidth="1"/>
    <col min="4863" max="4863" width="8.7109375" style="58" bestFit="1" customWidth="1"/>
    <col min="4864" max="4864" width="22.28515625" style="58" customWidth="1"/>
    <col min="4865" max="4865" width="17.42578125" style="58" customWidth="1"/>
    <col min="4866" max="4866" width="14.28515625" style="58" customWidth="1"/>
    <col min="4867" max="4867" width="18.140625" style="58" bestFit="1" customWidth="1"/>
    <col min="4868" max="4868" width="16.85546875" style="58" customWidth="1"/>
    <col min="4869" max="4869" width="16.7109375" style="58" customWidth="1"/>
    <col min="4870" max="4870" width="32.140625" style="58" customWidth="1"/>
    <col min="4871" max="4871" width="12.28515625" style="58" customWidth="1"/>
    <col min="4872" max="4872" width="11.140625" style="58" customWidth="1"/>
    <col min="4873" max="4873" width="19.85546875" style="58" customWidth="1"/>
    <col min="4874" max="4876" width="11.42578125" style="58"/>
    <col min="4877" max="4877" width="12" style="58" bestFit="1" customWidth="1"/>
    <col min="4878" max="5116" width="11.42578125" style="58"/>
    <col min="5117" max="5117" width="1.7109375" style="58" customWidth="1"/>
    <col min="5118" max="5118" width="4.85546875" style="58" customWidth="1"/>
    <col min="5119" max="5119" width="8.7109375" style="58" bestFit="1" customWidth="1"/>
    <col min="5120" max="5120" width="22.28515625" style="58" customWidth="1"/>
    <col min="5121" max="5121" width="17.42578125" style="58" customWidth="1"/>
    <col min="5122" max="5122" width="14.28515625" style="58" customWidth="1"/>
    <col min="5123" max="5123" width="18.140625" style="58" bestFit="1" customWidth="1"/>
    <col min="5124" max="5124" width="16.85546875" style="58" customWidth="1"/>
    <col min="5125" max="5125" width="16.7109375" style="58" customWidth="1"/>
    <col min="5126" max="5126" width="32.140625" style="58" customWidth="1"/>
    <col min="5127" max="5127" width="12.28515625" style="58" customWidth="1"/>
    <col min="5128" max="5128" width="11.140625" style="58" customWidth="1"/>
    <col min="5129" max="5129" width="19.85546875" style="58" customWidth="1"/>
    <col min="5130" max="5132" width="11.42578125" style="58"/>
    <col min="5133" max="5133" width="12" style="58" bestFit="1" customWidth="1"/>
    <col min="5134" max="5372" width="11.42578125" style="58"/>
    <col min="5373" max="5373" width="1.7109375" style="58" customWidth="1"/>
    <col min="5374" max="5374" width="4.85546875" style="58" customWidth="1"/>
    <col min="5375" max="5375" width="8.7109375" style="58" bestFit="1" customWidth="1"/>
    <col min="5376" max="5376" width="22.28515625" style="58" customWidth="1"/>
    <col min="5377" max="5377" width="17.42578125" style="58" customWidth="1"/>
    <col min="5378" max="5378" width="14.28515625" style="58" customWidth="1"/>
    <col min="5379" max="5379" width="18.140625" style="58" bestFit="1" customWidth="1"/>
    <col min="5380" max="5380" width="16.85546875" style="58" customWidth="1"/>
    <col min="5381" max="5381" width="16.7109375" style="58" customWidth="1"/>
    <col min="5382" max="5382" width="32.140625" style="58" customWidth="1"/>
    <col min="5383" max="5383" width="12.28515625" style="58" customWidth="1"/>
    <col min="5384" max="5384" width="11.140625" style="58" customWidth="1"/>
    <col min="5385" max="5385" width="19.85546875" style="58" customWidth="1"/>
    <col min="5386" max="5388" width="11.42578125" style="58"/>
    <col min="5389" max="5389" width="12" style="58" bestFit="1" customWidth="1"/>
    <col min="5390" max="5628" width="11.42578125" style="58"/>
    <col min="5629" max="5629" width="1.7109375" style="58" customWidth="1"/>
    <col min="5630" max="5630" width="4.85546875" style="58" customWidth="1"/>
    <col min="5631" max="5631" width="8.7109375" style="58" bestFit="1" customWidth="1"/>
    <col min="5632" max="5632" width="22.28515625" style="58" customWidth="1"/>
    <col min="5633" max="5633" width="17.42578125" style="58" customWidth="1"/>
    <col min="5634" max="5634" width="14.28515625" style="58" customWidth="1"/>
    <col min="5635" max="5635" width="18.140625" style="58" bestFit="1" customWidth="1"/>
    <col min="5636" max="5636" width="16.85546875" style="58" customWidth="1"/>
    <col min="5637" max="5637" width="16.7109375" style="58" customWidth="1"/>
    <col min="5638" max="5638" width="32.140625" style="58" customWidth="1"/>
    <col min="5639" max="5639" width="12.28515625" style="58" customWidth="1"/>
    <col min="5640" max="5640" width="11.140625" style="58" customWidth="1"/>
    <col min="5641" max="5641" width="19.85546875" style="58" customWidth="1"/>
    <col min="5642" max="5644" width="11.42578125" style="58"/>
    <col min="5645" max="5645" width="12" style="58" bestFit="1" customWidth="1"/>
    <col min="5646" max="5884" width="11.42578125" style="58"/>
    <col min="5885" max="5885" width="1.7109375" style="58" customWidth="1"/>
    <col min="5886" max="5886" width="4.85546875" style="58" customWidth="1"/>
    <col min="5887" max="5887" width="8.7109375" style="58" bestFit="1" customWidth="1"/>
    <col min="5888" max="5888" width="22.28515625" style="58" customWidth="1"/>
    <col min="5889" max="5889" width="17.42578125" style="58" customWidth="1"/>
    <col min="5890" max="5890" width="14.28515625" style="58" customWidth="1"/>
    <col min="5891" max="5891" width="18.140625" style="58" bestFit="1" customWidth="1"/>
    <col min="5892" max="5892" width="16.85546875" style="58" customWidth="1"/>
    <col min="5893" max="5893" width="16.7109375" style="58" customWidth="1"/>
    <col min="5894" max="5894" width="32.140625" style="58" customWidth="1"/>
    <col min="5895" max="5895" width="12.28515625" style="58" customWidth="1"/>
    <col min="5896" max="5896" width="11.140625" style="58" customWidth="1"/>
    <col min="5897" max="5897" width="19.85546875" style="58" customWidth="1"/>
    <col min="5898" max="5900" width="11.42578125" style="58"/>
    <col min="5901" max="5901" width="12" style="58" bestFit="1" customWidth="1"/>
    <col min="5902" max="6140" width="11.42578125" style="58"/>
    <col min="6141" max="6141" width="1.7109375" style="58" customWidth="1"/>
    <col min="6142" max="6142" width="4.85546875" style="58" customWidth="1"/>
    <col min="6143" max="6143" width="8.7109375" style="58" bestFit="1" customWidth="1"/>
    <col min="6144" max="6144" width="22.28515625" style="58" customWidth="1"/>
    <col min="6145" max="6145" width="17.42578125" style="58" customWidth="1"/>
    <col min="6146" max="6146" width="14.28515625" style="58" customWidth="1"/>
    <col min="6147" max="6147" width="18.140625" style="58" bestFit="1" customWidth="1"/>
    <col min="6148" max="6148" width="16.85546875" style="58" customWidth="1"/>
    <col min="6149" max="6149" width="16.7109375" style="58" customWidth="1"/>
    <col min="6150" max="6150" width="32.140625" style="58" customWidth="1"/>
    <col min="6151" max="6151" width="12.28515625" style="58" customWidth="1"/>
    <col min="6152" max="6152" width="11.140625" style="58" customWidth="1"/>
    <col min="6153" max="6153" width="19.85546875" style="58" customWidth="1"/>
    <col min="6154" max="6156" width="11.42578125" style="58"/>
    <col min="6157" max="6157" width="12" style="58" bestFit="1" customWidth="1"/>
    <col min="6158" max="6396" width="11.42578125" style="58"/>
    <col min="6397" max="6397" width="1.7109375" style="58" customWidth="1"/>
    <col min="6398" max="6398" width="4.85546875" style="58" customWidth="1"/>
    <col min="6399" max="6399" width="8.7109375" style="58" bestFit="1" customWidth="1"/>
    <col min="6400" max="6400" width="22.28515625" style="58" customWidth="1"/>
    <col min="6401" max="6401" width="17.42578125" style="58" customWidth="1"/>
    <col min="6402" max="6402" width="14.28515625" style="58" customWidth="1"/>
    <col min="6403" max="6403" width="18.140625" style="58" bestFit="1" customWidth="1"/>
    <col min="6404" max="6404" width="16.85546875" style="58" customWidth="1"/>
    <col min="6405" max="6405" width="16.7109375" style="58" customWidth="1"/>
    <col min="6406" max="6406" width="32.140625" style="58" customWidth="1"/>
    <col min="6407" max="6407" width="12.28515625" style="58" customWidth="1"/>
    <col min="6408" max="6408" width="11.140625" style="58" customWidth="1"/>
    <col min="6409" max="6409" width="19.85546875" style="58" customWidth="1"/>
    <col min="6410" max="6412" width="11.42578125" style="58"/>
    <col min="6413" max="6413" width="12" style="58" bestFit="1" customWidth="1"/>
    <col min="6414" max="6652" width="11.42578125" style="58"/>
    <col min="6653" max="6653" width="1.7109375" style="58" customWidth="1"/>
    <col min="6654" max="6654" width="4.85546875" style="58" customWidth="1"/>
    <col min="6655" max="6655" width="8.7109375" style="58" bestFit="1" customWidth="1"/>
    <col min="6656" max="6656" width="22.28515625" style="58" customWidth="1"/>
    <col min="6657" max="6657" width="17.42578125" style="58" customWidth="1"/>
    <col min="6658" max="6658" width="14.28515625" style="58" customWidth="1"/>
    <col min="6659" max="6659" width="18.140625" style="58" bestFit="1" customWidth="1"/>
    <col min="6660" max="6660" width="16.85546875" style="58" customWidth="1"/>
    <col min="6661" max="6661" width="16.7109375" style="58" customWidth="1"/>
    <col min="6662" max="6662" width="32.140625" style="58" customWidth="1"/>
    <col min="6663" max="6663" width="12.28515625" style="58" customWidth="1"/>
    <col min="6664" max="6664" width="11.140625" style="58" customWidth="1"/>
    <col min="6665" max="6665" width="19.85546875" style="58" customWidth="1"/>
    <col min="6666" max="6668" width="11.42578125" style="58"/>
    <col min="6669" max="6669" width="12" style="58" bestFit="1" customWidth="1"/>
    <col min="6670" max="6908" width="11.42578125" style="58"/>
    <col min="6909" max="6909" width="1.7109375" style="58" customWidth="1"/>
    <col min="6910" max="6910" width="4.85546875" style="58" customWidth="1"/>
    <col min="6911" max="6911" width="8.7109375" style="58" bestFit="1" customWidth="1"/>
    <col min="6912" max="6912" width="22.28515625" style="58" customWidth="1"/>
    <col min="6913" max="6913" width="17.42578125" style="58" customWidth="1"/>
    <col min="6914" max="6914" width="14.28515625" style="58" customWidth="1"/>
    <col min="6915" max="6915" width="18.140625" style="58" bestFit="1" customWidth="1"/>
    <col min="6916" max="6916" width="16.85546875" style="58" customWidth="1"/>
    <col min="6917" max="6917" width="16.7109375" style="58" customWidth="1"/>
    <col min="6918" max="6918" width="32.140625" style="58" customWidth="1"/>
    <col min="6919" max="6919" width="12.28515625" style="58" customWidth="1"/>
    <col min="6920" max="6920" width="11.140625" style="58" customWidth="1"/>
    <col min="6921" max="6921" width="19.85546875" style="58" customWidth="1"/>
    <col min="6922" max="6924" width="11.42578125" style="58"/>
    <col min="6925" max="6925" width="12" style="58" bestFit="1" customWidth="1"/>
    <col min="6926" max="7164" width="11.42578125" style="58"/>
    <col min="7165" max="7165" width="1.7109375" style="58" customWidth="1"/>
    <col min="7166" max="7166" width="4.85546875" style="58" customWidth="1"/>
    <col min="7167" max="7167" width="8.7109375" style="58" bestFit="1" customWidth="1"/>
    <col min="7168" max="7168" width="22.28515625" style="58" customWidth="1"/>
    <col min="7169" max="7169" width="17.42578125" style="58" customWidth="1"/>
    <col min="7170" max="7170" width="14.28515625" style="58" customWidth="1"/>
    <col min="7171" max="7171" width="18.140625" style="58" bestFit="1" customWidth="1"/>
    <col min="7172" max="7172" width="16.85546875" style="58" customWidth="1"/>
    <col min="7173" max="7173" width="16.7109375" style="58" customWidth="1"/>
    <col min="7174" max="7174" width="32.140625" style="58" customWidth="1"/>
    <col min="7175" max="7175" width="12.28515625" style="58" customWidth="1"/>
    <col min="7176" max="7176" width="11.140625" style="58" customWidth="1"/>
    <col min="7177" max="7177" width="19.85546875" style="58" customWidth="1"/>
    <col min="7178" max="7180" width="11.42578125" style="58"/>
    <col min="7181" max="7181" width="12" style="58" bestFit="1" customWidth="1"/>
    <col min="7182" max="7420" width="11.42578125" style="58"/>
    <col min="7421" max="7421" width="1.7109375" style="58" customWidth="1"/>
    <col min="7422" max="7422" width="4.85546875" style="58" customWidth="1"/>
    <col min="7423" max="7423" width="8.7109375" style="58" bestFit="1" customWidth="1"/>
    <col min="7424" max="7424" width="22.28515625" style="58" customWidth="1"/>
    <col min="7425" max="7425" width="17.42578125" style="58" customWidth="1"/>
    <col min="7426" max="7426" width="14.28515625" style="58" customWidth="1"/>
    <col min="7427" max="7427" width="18.140625" style="58" bestFit="1" customWidth="1"/>
    <col min="7428" max="7428" width="16.85546875" style="58" customWidth="1"/>
    <col min="7429" max="7429" width="16.7109375" style="58" customWidth="1"/>
    <col min="7430" max="7430" width="32.140625" style="58" customWidth="1"/>
    <col min="7431" max="7431" width="12.28515625" style="58" customWidth="1"/>
    <col min="7432" max="7432" width="11.140625" style="58" customWidth="1"/>
    <col min="7433" max="7433" width="19.85546875" style="58" customWidth="1"/>
    <col min="7434" max="7436" width="11.42578125" style="58"/>
    <col min="7437" max="7437" width="12" style="58" bestFit="1" customWidth="1"/>
    <col min="7438" max="7676" width="11.42578125" style="58"/>
    <col min="7677" max="7677" width="1.7109375" style="58" customWidth="1"/>
    <col min="7678" max="7678" width="4.85546875" style="58" customWidth="1"/>
    <col min="7679" max="7679" width="8.7109375" style="58" bestFit="1" customWidth="1"/>
    <col min="7680" max="7680" width="22.28515625" style="58" customWidth="1"/>
    <col min="7681" max="7681" width="17.42578125" style="58" customWidth="1"/>
    <col min="7682" max="7682" width="14.28515625" style="58" customWidth="1"/>
    <col min="7683" max="7683" width="18.140625" style="58" bestFit="1" customWidth="1"/>
    <col min="7684" max="7684" width="16.85546875" style="58" customWidth="1"/>
    <col min="7685" max="7685" width="16.7109375" style="58" customWidth="1"/>
    <col min="7686" max="7686" width="32.140625" style="58" customWidth="1"/>
    <col min="7687" max="7687" width="12.28515625" style="58" customWidth="1"/>
    <col min="7688" max="7688" width="11.140625" style="58" customWidth="1"/>
    <col min="7689" max="7689" width="19.85546875" style="58" customWidth="1"/>
    <col min="7690" max="7692" width="11.42578125" style="58"/>
    <col min="7693" max="7693" width="12" style="58" bestFit="1" customWidth="1"/>
    <col min="7694" max="7932" width="11.42578125" style="58"/>
    <col min="7933" max="7933" width="1.7109375" style="58" customWidth="1"/>
    <col min="7934" max="7934" width="4.85546875" style="58" customWidth="1"/>
    <col min="7935" max="7935" width="8.7109375" style="58" bestFit="1" customWidth="1"/>
    <col min="7936" max="7936" width="22.28515625" style="58" customWidth="1"/>
    <col min="7937" max="7937" width="17.42578125" style="58" customWidth="1"/>
    <col min="7938" max="7938" width="14.28515625" style="58" customWidth="1"/>
    <col min="7939" max="7939" width="18.140625" style="58" bestFit="1" customWidth="1"/>
    <col min="7940" max="7940" width="16.85546875" style="58" customWidth="1"/>
    <col min="7941" max="7941" width="16.7109375" style="58" customWidth="1"/>
    <col min="7942" max="7942" width="32.140625" style="58" customWidth="1"/>
    <col min="7943" max="7943" width="12.28515625" style="58" customWidth="1"/>
    <col min="7944" max="7944" width="11.140625" style="58" customWidth="1"/>
    <col min="7945" max="7945" width="19.85546875" style="58" customWidth="1"/>
    <col min="7946" max="7948" width="11.42578125" style="58"/>
    <col min="7949" max="7949" width="12" style="58" bestFit="1" customWidth="1"/>
    <col min="7950" max="8188" width="11.42578125" style="58"/>
    <col min="8189" max="8189" width="1.7109375" style="58" customWidth="1"/>
    <col min="8190" max="8190" width="4.85546875" style="58" customWidth="1"/>
    <col min="8191" max="8191" width="8.7109375" style="58" bestFit="1" customWidth="1"/>
    <col min="8192" max="8192" width="22.28515625" style="58" customWidth="1"/>
    <col min="8193" max="8193" width="17.42578125" style="58" customWidth="1"/>
    <col min="8194" max="8194" width="14.28515625" style="58" customWidth="1"/>
    <col min="8195" max="8195" width="18.140625" style="58" bestFit="1" customWidth="1"/>
    <col min="8196" max="8196" width="16.85546875" style="58" customWidth="1"/>
    <col min="8197" max="8197" width="16.7109375" style="58" customWidth="1"/>
    <col min="8198" max="8198" width="32.140625" style="58" customWidth="1"/>
    <col min="8199" max="8199" width="12.28515625" style="58" customWidth="1"/>
    <col min="8200" max="8200" width="11.140625" style="58" customWidth="1"/>
    <col min="8201" max="8201" width="19.85546875" style="58" customWidth="1"/>
    <col min="8202" max="8204" width="11.42578125" style="58"/>
    <col min="8205" max="8205" width="12" style="58" bestFit="1" customWidth="1"/>
    <col min="8206" max="8444" width="11.42578125" style="58"/>
    <col min="8445" max="8445" width="1.7109375" style="58" customWidth="1"/>
    <col min="8446" max="8446" width="4.85546875" style="58" customWidth="1"/>
    <col min="8447" max="8447" width="8.7109375" style="58" bestFit="1" customWidth="1"/>
    <col min="8448" max="8448" width="22.28515625" style="58" customWidth="1"/>
    <col min="8449" max="8449" width="17.42578125" style="58" customWidth="1"/>
    <col min="8450" max="8450" width="14.28515625" style="58" customWidth="1"/>
    <col min="8451" max="8451" width="18.140625" style="58" bestFit="1" customWidth="1"/>
    <col min="8452" max="8452" width="16.85546875" style="58" customWidth="1"/>
    <col min="8453" max="8453" width="16.7109375" style="58" customWidth="1"/>
    <col min="8454" max="8454" width="32.140625" style="58" customWidth="1"/>
    <col min="8455" max="8455" width="12.28515625" style="58" customWidth="1"/>
    <col min="8456" max="8456" width="11.140625" style="58" customWidth="1"/>
    <col min="8457" max="8457" width="19.85546875" style="58" customWidth="1"/>
    <col min="8458" max="8460" width="11.42578125" style="58"/>
    <col min="8461" max="8461" width="12" style="58" bestFit="1" customWidth="1"/>
    <col min="8462" max="8700" width="11.42578125" style="58"/>
    <col min="8701" max="8701" width="1.7109375" style="58" customWidth="1"/>
    <col min="8702" max="8702" width="4.85546875" style="58" customWidth="1"/>
    <col min="8703" max="8703" width="8.7109375" style="58" bestFit="1" customWidth="1"/>
    <col min="8704" max="8704" width="22.28515625" style="58" customWidth="1"/>
    <col min="8705" max="8705" width="17.42578125" style="58" customWidth="1"/>
    <col min="8706" max="8706" width="14.28515625" style="58" customWidth="1"/>
    <col min="8707" max="8707" width="18.140625" style="58" bestFit="1" customWidth="1"/>
    <col min="8708" max="8708" width="16.85546875" style="58" customWidth="1"/>
    <col min="8709" max="8709" width="16.7109375" style="58" customWidth="1"/>
    <col min="8710" max="8710" width="32.140625" style="58" customWidth="1"/>
    <col min="8711" max="8711" width="12.28515625" style="58" customWidth="1"/>
    <col min="8712" max="8712" width="11.140625" style="58" customWidth="1"/>
    <col min="8713" max="8713" width="19.85546875" style="58" customWidth="1"/>
    <col min="8714" max="8716" width="11.42578125" style="58"/>
    <col min="8717" max="8717" width="12" style="58" bestFit="1" customWidth="1"/>
    <col min="8718" max="8956" width="11.42578125" style="58"/>
    <col min="8957" max="8957" width="1.7109375" style="58" customWidth="1"/>
    <col min="8958" max="8958" width="4.85546875" style="58" customWidth="1"/>
    <col min="8959" max="8959" width="8.7109375" style="58" bestFit="1" customWidth="1"/>
    <col min="8960" max="8960" width="22.28515625" style="58" customWidth="1"/>
    <col min="8961" max="8961" width="17.42578125" style="58" customWidth="1"/>
    <col min="8962" max="8962" width="14.28515625" style="58" customWidth="1"/>
    <col min="8963" max="8963" width="18.140625" style="58" bestFit="1" customWidth="1"/>
    <col min="8964" max="8964" width="16.85546875" style="58" customWidth="1"/>
    <col min="8965" max="8965" width="16.7109375" style="58" customWidth="1"/>
    <col min="8966" max="8966" width="32.140625" style="58" customWidth="1"/>
    <col min="8967" max="8967" width="12.28515625" style="58" customWidth="1"/>
    <col min="8968" max="8968" width="11.140625" style="58" customWidth="1"/>
    <col min="8969" max="8969" width="19.85546875" style="58" customWidth="1"/>
    <col min="8970" max="8972" width="11.42578125" style="58"/>
    <col min="8973" max="8973" width="12" style="58" bestFit="1" customWidth="1"/>
    <col min="8974" max="9212" width="11.42578125" style="58"/>
    <col min="9213" max="9213" width="1.7109375" style="58" customWidth="1"/>
    <col min="9214" max="9214" width="4.85546875" style="58" customWidth="1"/>
    <col min="9215" max="9215" width="8.7109375" style="58" bestFit="1" customWidth="1"/>
    <col min="9216" max="9216" width="22.28515625" style="58" customWidth="1"/>
    <col min="9217" max="9217" width="17.42578125" style="58" customWidth="1"/>
    <col min="9218" max="9218" width="14.28515625" style="58" customWidth="1"/>
    <col min="9219" max="9219" width="18.140625" style="58" bestFit="1" customWidth="1"/>
    <col min="9220" max="9220" width="16.85546875" style="58" customWidth="1"/>
    <col min="9221" max="9221" width="16.7109375" style="58" customWidth="1"/>
    <col min="9222" max="9222" width="32.140625" style="58" customWidth="1"/>
    <col min="9223" max="9223" width="12.28515625" style="58" customWidth="1"/>
    <col min="9224" max="9224" width="11.140625" style="58" customWidth="1"/>
    <col min="9225" max="9225" width="19.85546875" style="58" customWidth="1"/>
    <col min="9226" max="9228" width="11.42578125" style="58"/>
    <col min="9229" max="9229" width="12" style="58" bestFit="1" customWidth="1"/>
    <col min="9230" max="9468" width="11.42578125" style="58"/>
    <col min="9469" max="9469" width="1.7109375" style="58" customWidth="1"/>
    <col min="9470" max="9470" width="4.85546875" style="58" customWidth="1"/>
    <col min="9471" max="9471" width="8.7109375" style="58" bestFit="1" customWidth="1"/>
    <col min="9472" max="9472" width="22.28515625" style="58" customWidth="1"/>
    <col min="9473" max="9473" width="17.42578125" style="58" customWidth="1"/>
    <col min="9474" max="9474" width="14.28515625" style="58" customWidth="1"/>
    <col min="9475" max="9475" width="18.140625" style="58" bestFit="1" customWidth="1"/>
    <col min="9476" max="9476" width="16.85546875" style="58" customWidth="1"/>
    <col min="9477" max="9477" width="16.7109375" style="58" customWidth="1"/>
    <col min="9478" max="9478" width="32.140625" style="58" customWidth="1"/>
    <col min="9479" max="9479" width="12.28515625" style="58" customWidth="1"/>
    <col min="9480" max="9480" width="11.140625" style="58" customWidth="1"/>
    <col min="9481" max="9481" width="19.85546875" style="58" customWidth="1"/>
    <col min="9482" max="9484" width="11.42578125" style="58"/>
    <col min="9485" max="9485" width="12" style="58" bestFit="1" customWidth="1"/>
    <col min="9486" max="9724" width="11.42578125" style="58"/>
    <col min="9725" max="9725" width="1.7109375" style="58" customWidth="1"/>
    <col min="9726" max="9726" width="4.85546875" style="58" customWidth="1"/>
    <col min="9727" max="9727" width="8.7109375" style="58" bestFit="1" customWidth="1"/>
    <col min="9728" max="9728" width="22.28515625" style="58" customWidth="1"/>
    <col min="9729" max="9729" width="17.42578125" style="58" customWidth="1"/>
    <col min="9730" max="9730" width="14.28515625" style="58" customWidth="1"/>
    <col min="9731" max="9731" width="18.140625" style="58" bestFit="1" customWidth="1"/>
    <col min="9732" max="9732" width="16.85546875" style="58" customWidth="1"/>
    <col min="9733" max="9733" width="16.7109375" style="58" customWidth="1"/>
    <col min="9734" max="9734" width="32.140625" style="58" customWidth="1"/>
    <col min="9735" max="9735" width="12.28515625" style="58" customWidth="1"/>
    <col min="9736" max="9736" width="11.140625" style="58" customWidth="1"/>
    <col min="9737" max="9737" width="19.85546875" style="58" customWidth="1"/>
    <col min="9738" max="9740" width="11.42578125" style="58"/>
    <col min="9741" max="9741" width="12" style="58" bestFit="1" customWidth="1"/>
    <col min="9742" max="9980" width="11.42578125" style="58"/>
    <col min="9981" max="9981" width="1.7109375" style="58" customWidth="1"/>
    <col min="9982" max="9982" width="4.85546875" style="58" customWidth="1"/>
    <col min="9983" max="9983" width="8.7109375" style="58" bestFit="1" customWidth="1"/>
    <col min="9984" max="9984" width="22.28515625" style="58" customWidth="1"/>
    <col min="9985" max="9985" width="17.42578125" style="58" customWidth="1"/>
    <col min="9986" max="9986" width="14.28515625" style="58" customWidth="1"/>
    <col min="9987" max="9987" width="18.140625" style="58" bestFit="1" customWidth="1"/>
    <col min="9988" max="9988" width="16.85546875" style="58" customWidth="1"/>
    <col min="9989" max="9989" width="16.7109375" style="58" customWidth="1"/>
    <col min="9990" max="9990" width="32.140625" style="58" customWidth="1"/>
    <col min="9991" max="9991" width="12.28515625" style="58" customWidth="1"/>
    <col min="9992" max="9992" width="11.140625" style="58" customWidth="1"/>
    <col min="9993" max="9993" width="19.85546875" style="58" customWidth="1"/>
    <col min="9994" max="9996" width="11.42578125" style="58"/>
    <col min="9997" max="9997" width="12" style="58" bestFit="1" customWidth="1"/>
    <col min="9998" max="10236" width="11.42578125" style="58"/>
    <col min="10237" max="10237" width="1.7109375" style="58" customWidth="1"/>
    <col min="10238" max="10238" width="4.85546875" style="58" customWidth="1"/>
    <col min="10239" max="10239" width="8.7109375" style="58" bestFit="1" customWidth="1"/>
    <col min="10240" max="10240" width="22.28515625" style="58" customWidth="1"/>
    <col min="10241" max="10241" width="17.42578125" style="58" customWidth="1"/>
    <col min="10242" max="10242" width="14.28515625" style="58" customWidth="1"/>
    <col min="10243" max="10243" width="18.140625" style="58" bestFit="1" customWidth="1"/>
    <col min="10244" max="10244" width="16.85546875" style="58" customWidth="1"/>
    <col min="10245" max="10245" width="16.7109375" style="58" customWidth="1"/>
    <col min="10246" max="10246" width="32.140625" style="58" customWidth="1"/>
    <col min="10247" max="10247" width="12.28515625" style="58" customWidth="1"/>
    <col min="10248" max="10248" width="11.140625" style="58" customWidth="1"/>
    <col min="10249" max="10249" width="19.85546875" style="58" customWidth="1"/>
    <col min="10250" max="10252" width="11.42578125" style="58"/>
    <col min="10253" max="10253" width="12" style="58" bestFit="1" customWidth="1"/>
    <col min="10254" max="10492" width="11.42578125" style="58"/>
    <col min="10493" max="10493" width="1.7109375" style="58" customWidth="1"/>
    <col min="10494" max="10494" width="4.85546875" style="58" customWidth="1"/>
    <col min="10495" max="10495" width="8.7109375" style="58" bestFit="1" customWidth="1"/>
    <col min="10496" max="10496" width="22.28515625" style="58" customWidth="1"/>
    <col min="10497" max="10497" width="17.42578125" style="58" customWidth="1"/>
    <col min="10498" max="10498" width="14.28515625" style="58" customWidth="1"/>
    <col min="10499" max="10499" width="18.140625" style="58" bestFit="1" customWidth="1"/>
    <col min="10500" max="10500" width="16.85546875" style="58" customWidth="1"/>
    <col min="10501" max="10501" width="16.7109375" style="58" customWidth="1"/>
    <col min="10502" max="10502" width="32.140625" style="58" customWidth="1"/>
    <col min="10503" max="10503" width="12.28515625" style="58" customWidth="1"/>
    <col min="10504" max="10504" width="11.140625" style="58" customWidth="1"/>
    <col min="10505" max="10505" width="19.85546875" style="58" customWidth="1"/>
    <col min="10506" max="10508" width="11.42578125" style="58"/>
    <col min="10509" max="10509" width="12" style="58" bestFit="1" customWidth="1"/>
    <col min="10510" max="10748" width="11.42578125" style="58"/>
    <col min="10749" max="10749" width="1.7109375" style="58" customWidth="1"/>
    <col min="10750" max="10750" width="4.85546875" style="58" customWidth="1"/>
    <col min="10751" max="10751" width="8.7109375" style="58" bestFit="1" customWidth="1"/>
    <col min="10752" max="10752" width="22.28515625" style="58" customWidth="1"/>
    <col min="10753" max="10753" width="17.42578125" style="58" customWidth="1"/>
    <col min="10754" max="10754" width="14.28515625" style="58" customWidth="1"/>
    <col min="10755" max="10755" width="18.140625" style="58" bestFit="1" customWidth="1"/>
    <col min="10756" max="10756" width="16.85546875" style="58" customWidth="1"/>
    <col min="10757" max="10757" width="16.7109375" style="58" customWidth="1"/>
    <col min="10758" max="10758" width="32.140625" style="58" customWidth="1"/>
    <col min="10759" max="10759" width="12.28515625" style="58" customWidth="1"/>
    <col min="10760" max="10760" width="11.140625" style="58" customWidth="1"/>
    <col min="10761" max="10761" width="19.85546875" style="58" customWidth="1"/>
    <col min="10762" max="10764" width="11.42578125" style="58"/>
    <col min="10765" max="10765" width="12" style="58" bestFit="1" customWidth="1"/>
    <col min="10766" max="11004" width="11.42578125" style="58"/>
    <col min="11005" max="11005" width="1.7109375" style="58" customWidth="1"/>
    <col min="11006" max="11006" width="4.85546875" style="58" customWidth="1"/>
    <col min="11007" max="11007" width="8.7109375" style="58" bestFit="1" customWidth="1"/>
    <col min="11008" max="11008" width="22.28515625" style="58" customWidth="1"/>
    <col min="11009" max="11009" width="17.42578125" style="58" customWidth="1"/>
    <col min="11010" max="11010" width="14.28515625" style="58" customWidth="1"/>
    <col min="11011" max="11011" width="18.140625" style="58" bestFit="1" customWidth="1"/>
    <col min="11012" max="11012" width="16.85546875" style="58" customWidth="1"/>
    <col min="11013" max="11013" width="16.7109375" style="58" customWidth="1"/>
    <col min="11014" max="11014" width="32.140625" style="58" customWidth="1"/>
    <col min="11015" max="11015" width="12.28515625" style="58" customWidth="1"/>
    <col min="11016" max="11016" width="11.140625" style="58" customWidth="1"/>
    <col min="11017" max="11017" width="19.85546875" style="58" customWidth="1"/>
    <col min="11018" max="11020" width="11.42578125" style="58"/>
    <col min="11021" max="11021" width="12" style="58" bestFit="1" customWidth="1"/>
    <col min="11022" max="11260" width="11.42578125" style="58"/>
    <col min="11261" max="11261" width="1.7109375" style="58" customWidth="1"/>
    <col min="11262" max="11262" width="4.85546875" style="58" customWidth="1"/>
    <col min="11263" max="11263" width="8.7109375" style="58" bestFit="1" customWidth="1"/>
    <col min="11264" max="11264" width="22.28515625" style="58" customWidth="1"/>
    <col min="11265" max="11265" width="17.42578125" style="58" customWidth="1"/>
    <col min="11266" max="11266" width="14.28515625" style="58" customWidth="1"/>
    <col min="11267" max="11267" width="18.140625" style="58" bestFit="1" customWidth="1"/>
    <col min="11268" max="11268" width="16.85546875" style="58" customWidth="1"/>
    <col min="11269" max="11269" width="16.7109375" style="58" customWidth="1"/>
    <col min="11270" max="11270" width="32.140625" style="58" customWidth="1"/>
    <col min="11271" max="11271" width="12.28515625" style="58" customWidth="1"/>
    <col min="11272" max="11272" width="11.140625" style="58" customWidth="1"/>
    <col min="11273" max="11273" width="19.85546875" style="58" customWidth="1"/>
    <col min="11274" max="11276" width="11.42578125" style="58"/>
    <col min="11277" max="11277" width="12" style="58" bestFit="1" customWidth="1"/>
    <col min="11278" max="11516" width="11.42578125" style="58"/>
    <col min="11517" max="11517" width="1.7109375" style="58" customWidth="1"/>
    <col min="11518" max="11518" width="4.85546875" style="58" customWidth="1"/>
    <col min="11519" max="11519" width="8.7109375" style="58" bestFit="1" customWidth="1"/>
    <col min="11520" max="11520" width="22.28515625" style="58" customWidth="1"/>
    <col min="11521" max="11521" width="17.42578125" style="58" customWidth="1"/>
    <col min="11522" max="11522" width="14.28515625" style="58" customWidth="1"/>
    <col min="11523" max="11523" width="18.140625" style="58" bestFit="1" customWidth="1"/>
    <col min="11524" max="11524" width="16.85546875" style="58" customWidth="1"/>
    <col min="11525" max="11525" width="16.7109375" style="58" customWidth="1"/>
    <col min="11526" max="11526" width="32.140625" style="58" customWidth="1"/>
    <col min="11527" max="11527" width="12.28515625" style="58" customWidth="1"/>
    <col min="11528" max="11528" width="11.140625" style="58" customWidth="1"/>
    <col min="11529" max="11529" width="19.85546875" style="58" customWidth="1"/>
    <col min="11530" max="11532" width="11.42578125" style="58"/>
    <col min="11533" max="11533" width="12" style="58" bestFit="1" customWidth="1"/>
    <col min="11534" max="11772" width="11.42578125" style="58"/>
    <col min="11773" max="11773" width="1.7109375" style="58" customWidth="1"/>
    <col min="11774" max="11774" width="4.85546875" style="58" customWidth="1"/>
    <col min="11775" max="11775" width="8.7109375" style="58" bestFit="1" customWidth="1"/>
    <col min="11776" max="11776" width="22.28515625" style="58" customWidth="1"/>
    <col min="11777" max="11777" width="17.42578125" style="58" customWidth="1"/>
    <col min="11778" max="11778" width="14.28515625" style="58" customWidth="1"/>
    <col min="11779" max="11779" width="18.140625" style="58" bestFit="1" customWidth="1"/>
    <col min="11780" max="11780" width="16.85546875" style="58" customWidth="1"/>
    <col min="11781" max="11781" width="16.7109375" style="58" customWidth="1"/>
    <col min="11782" max="11782" width="32.140625" style="58" customWidth="1"/>
    <col min="11783" max="11783" width="12.28515625" style="58" customWidth="1"/>
    <col min="11784" max="11784" width="11.140625" style="58" customWidth="1"/>
    <col min="11785" max="11785" width="19.85546875" style="58" customWidth="1"/>
    <col min="11786" max="11788" width="11.42578125" style="58"/>
    <col min="11789" max="11789" width="12" style="58" bestFit="1" customWidth="1"/>
    <col min="11790" max="12028" width="11.42578125" style="58"/>
    <col min="12029" max="12029" width="1.7109375" style="58" customWidth="1"/>
    <col min="12030" max="12030" width="4.85546875" style="58" customWidth="1"/>
    <col min="12031" max="12031" width="8.7109375" style="58" bestFit="1" customWidth="1"/>
    <col min="12032" max="12032" width="22.28515625" style="58" customWidth="1"/>
    <col min="12033" max="12033" width="17.42578125" style="58" customWidth="1"/>
    <col min="12034" max="12034" width="14.28515625" style="58" customWidth="1"/>
    <col min="12035" max="12035" width="18.140625" style="58" bestFit="1" customWidth="1"/>
    <col min="12036" max="12036" width="16.85546875" style="58" customWidth="1"/>
    <col min="12037" max="12037" width="16.7109375" style="58" customWidth="1"/>
    <col min="12038" max="12038" width="32.140625" style="58" customWidth="1"/>
    <col min="12039" max="12039" width="12.28515625" style="58" customWidth="1"/>
    <col min="12040" max="12040" width="11.140625" style="58" customWidth="1"/>
    <col min="12041" max="12041" width="19.85546875" style="58" customWidth="1"/>
    <col min="12042" max="12044" width="11.42578125" style="58"/>
    <col min="12045" max="12045" width="12" style="58" bestFit="1" customWidth="1"/>
    <col min="12046" max="12284" width="11.42578125" style="58"/>
    <col min="12285" max="12285" width="1.7109375" style="58" customWidth="1"/>
    <col min="12286" max="12286" width="4.85546875" style="58" customWidth="1"/>
    <col min="12287" max="12287" width="8.7109375" style="58" bestFit="1" customWidth="1"/>
    <col min="12288" max="12288" width="22.28515625" style="58" customWidth="1"/>
    <col min="12289" max="12289" width="17.42578125" style="58" customWidth="1"/>
    <col min="12290" max="12290" width="14.28515625" style="58" customWidth="1"/>
    <col min="12291" max="12291" width="18.140625" style="58" bestFit="1" customWidth="1"/>
    <col min="12292" max="12292" width="16.85546875" style="58" customWidth="1"/>
    <col min="12293" max="12293" width="16.7109375" style="58" customWidth="1"/>
    <col min="12294" max="12294" width="32.140625" style="58" customWidth="1"/>
    <col min="12295" max="12295" width="12.28515625" style="58" customWidth="1"/>
    <col min="12296" max="12296" width="11.140625" style="58" customWidth="1"/>
    <col min="12297" max="12297" width="19.85546875" style="58" customWidth="1"/>
    <col min="12298" max="12300" width="11.42578125" style="58"/>
    <col min="12301" max="12301" width="12" style="58" bestFit="1" customWidth="1"/>
    <col min="12302" max="12540" width="11.42578125" style="58"/>
    <col min="12541" max="12541" width="1.7109375" style="58" customWidth="1"/>
    <col min="12542" max="12542" width="4.85546875" style="58" customWidth="1"/>
    <col min="12543" max="12543" width="8.7109375" style="58" bestFit="1" customWidth="1"/>
    <col min="12544" max="12544" width="22.28515625" style="58" customWidth="1"/>
    <col min="12545" max="12545" width="17.42578125" style="58" customWidth="1"/>
    <col min="12546" max="12546" width="14.28515625" style="58" customWidth="1"/>
    <col min="12547" max="12547" width="18.140625" style="58" bestFit="1" customWidth="1"/>
    <col min="12548" max="12548" width="16.85546875" style="58" customWidth="1"/>
    <col min="12549" max="12549" width="16.7109375" style="58" customWidth="1"/>
    <col min="12550" max="12550" width="32.140625" style="58" customWidth="1"/>
    <col min="12551" max="12551" width="12.28515625" style="58" customWidth="1"/>
    <col min="12552" max="12552" width="11.140625" style="58" customWidth="1"/>
    <col min="12553" max="12553" width="19.85546875" style="58" customWidth="1"/>
    <col min="12554" max="12556" width="11.42578125" style="58"/>
    <col min="12557" max="12557" width="12" style="58" bestFit="1" customWidth="1"/>
    <col min="12558" max="12796" width="11.42578125" style="58"/>
    <col min="12797" max="12797" width="1.7109375" style="58" customWidth="1"/>
    <col min="12798" max="12798" width="4.85546875" style="58" customWidth="1"/>
    <col min="12799" max="12799" width="8.7109375" style="58" bestFit="1" customWidth="1"/>
    <col min="12800" max="12800" width="22.28515625" style="58" customWidth="1"/>
    <col min="12801" max="12801" width="17.42578125" style="58" customWidth="1"/>
    <col min="12802" max="12802" width="14.28515625" style="58" customWidth="1"/>
    <col min="12803" max="12803" width="18.140625" style="58" bestFit="1" customWidth="1"/>
    <col min="12804" max="12804" width="16.85546875" style="58" customWidth="1"/>
    <col min="12805" max="12805" width="16.7109375" style="58" customWidth="1"/>
    <col min="12806" max="12806" width="32.140625" style="58" customWidth="1"/>
    <col min="12807" max="12807" width="12.28515625" style="58" customWidth="1"/>
    <col min="12808" max="12808" width="11.140625" style="58" customWidth="1"/>
    <col min="12809" max="12809" width="19.85546875" style="58" customWidth="1"/>
    <col min="12810" max="12812" width="11.42578125" style="58"/>
    <col min="12813" max="12813" width="12" style="58" bestFit="1" customWidth="1"/>
    <col min="12814" max="13052" width="11.42578125" style="58"/>
    <col min="13053" max="13053" width="1.7109375" style="58" customWidth="1"/>
    <col min="13054" max="13054" width="4.85546875" style="58" customWidth="1"/>
    <col min="13055" max="13055" width="8.7109375" style="58" bestFit="1" customWidth="1"/>
    <col min="13056" max="13056" width="22.28515625" style="58" customWidth="1"/>
    <col min="13057" max="13057" width="17.42578125" style="58" customWidth="1"/>
    <col min="13058" max="13058" width="14.28515625" style="58" customWidth="1"/>
    <col min="13059" max="13059" width="18.140625" style="58" bestFit="1" customWidth="1"/>
    <col min="13060" max="13060" width="16.85546875" style="58" customWidth="1"/>
    <col min="13061" max="13061" width="16.7109375" style="58" customWidth="1"/>
    <col min="13062" max="13062" width="32.140625" style="58" customWidth="1"/>
    <col min="13063" max="13063" width="12.28515625" style="58" customWidth="1"/>
    <col min="13064" max="13064" width="11.140625" style="58" customWidth="1"/>
    <col min="13065" max="13065" width="19.85546875" style="58" customWidth="1"/>
    <col min="13066" max="13068" width="11.42578125" style="58"/>
    <col min="13069" max="13069" width="12" style="58" bestFit="1" customWidth="1"/>
    <col min="13070" max="13308" width="11.42578125" style="58"/>
    <col min="13309" max="13309" width="1.7109375" style="58" customWidth="1"/>
    <col min="13310" max="13310" width="4.85546875" style="58" customWidth="1"/>
    <col min="13311" max="13311" width="8.7109375" style="58" bestFit="1" customWidth="1"/>
    <col min="13312" max="13312" width="22.28515625" style="58" customWidth="1"/>
    <col min="13313" max="13313" width="17.42578125" style="58" customWidth="1"/>
    <col min="13314" max="13314" width="14.28515625" style="58" customWidth="1"/>
    <col min="13315" max="13315" width="18.140625" style="58" bestFit="1" customWidth="1"/>
    <col min="13316" max="13316" width="16.85546875" style="58" customWidth="1"/>
    <col min="13317" max="13317" width="16.7109375" style="58" customWidth="1"/>
    <col min="13318" max="13318" width="32.140625" style="58" customWidth="1"/>
    <col min="13319" max="13319" width="12.28515625" style="58" customWidth="1"/>
    <col min="13320" max="13320" width="11.140625" style="58" customWidth="1"/>
    <col min="13321" max="13321" width="19.85546875" style="58" customWidth="1"/>
    <col min="13322" max="13324" width="11.42578125" style="58"/>
    <col min="13325" max="13325" width="12" style="58" bestFit="1" customWidth="1"/>
    <col min="13326" max="13564" width="11.42578125" style="58"/>
    <col min="13565" max="13565" width="1.7109375" style="58" customWidth="1"/>
    <col min="13566" max="13566" width="4.85546875" style="58" customWidth="1"/>
    <col min="13567" max="13567" width="8.7109375" style="58" bestFit="1" customWidth="1"/>
    <col min="13568" max="13568" width="22.28515625" style="58" customWidth="1"/>
    <col min="13569" max="13569" width="17.42578125" style="58" customWidth="1"/>
    <col min="13570" max="13570" width="14.28515625" style="58" customWidth="1"/>
    <col min="13571" max="13571" width="18.140625" style="58" bestFit="1" customWidth="1"/>
    <col min="13572" max="13572" width="16.85546875" style="58" customWidth="1"/>
    <col min="13573" max="13573" width="16.7109375" style="58" customWidth="1"/>
    <col min="13574" max="13574" width="32.140625" style="58" customWidth="1"/>
    <col min="13575" max="13575" width="12.28515625" style="58" customWidth="1"/>
    <col min="13576" max="13576" width="11.140625" style="58" customWidth="1"/>
    <col min="13577" max="13577" width="19.85546875" style="58" customWidth="1"/>
    <col min="13578" max="13580" width="11.42578125" style="58"/>
    <col min="13581" max="13581" width="12" style="58" bestFit="1" customWidth="1"/>
    <col min="13582" max="13820" width="11.42578125" style="58"/>
    <col min="13821" max="13821" width="1.7109375" style="58" customWidth="1"/>
    <col min="13822" max="13822" width="4.85546875" style="58" customWidth="1"/>
    <col min="13823" max="13823" width="8.7109375" style="58" bestFit="1" customWidth="1"/>
    <col min="13824" max="13824" width="22.28515625" style="58" customWidth="1"/>
    <col min="13825" max="13825" width="17.42578125" style="58" customWidth="1"/>
    <col min="13826" max="13826" width="14.28515625" style="58" customWidth="1"/>
    <col min="13827" max="13827" width="18.140625" style="58" bestFit="1" customWidth="1"/>
    <col min="13828" max="13828" width="16.85546875" style="58" customWidth="1"/>
    <col min="13829" max="13829" width="16.7109375" style="58" customWidth="1"/>
    <col min="13830" max="13830" width="32.140625" style="58" customWidth="1"/>
    <col min="13831" max="13831" width="12.28515625" style="58" customWidth="1"/>
    <col min="13832" max="13832" width="11.140625" style="58" customWidth="1"/>
    <col min="13833" max="13833" width="19.85546875" style="58" customWidth="1"/>
    <col min="13834" max="13836" width="11.42578125" style="58"/>
    <col min="13837" max="13837" width="12" style="58" bestFit="1" customWidth="1"/>
    <col min="13838" max="14076" width="11.42578125" style="58"/>
    <col min="14077" max="14077" width="1.7109375" style="58" customWidth="1"/>
    <col min="14078" max="14078" width="4.85546875" style="58" customWidth="1"/>
    <col min="14079" max="14079" width="8.7109375" style="58" bestFit="1" customWidth="1"/>
    <col min="14080" max="14080" width="22.28515625" style="58" customWidth="1"/>
    <col min="14081" max="14081" width="17.42578125" style="58" customWidth="1"/>
    <col min="14082" max="14082" width="14.28515625" style="58" customWidth="1"/>
    <col min="14083" max="14083" width="18.140625" style="58" bestFit="1" customWidth="1"/>
    <col min="14084" max="14084" width="16.85546875" style="58" customWidth="1"/>
    <col min="14085" max="14085" width="16.7109375" style="58" customWidth="1"/>
    <col min="14086" max="14086" width="32.140625" style="58" customWidth="1"/>
    <col min="14087" max="14087" width="12.28515625" style="58" customWidth="1"/>
    <col min="14088" max="14088" width="11.140625" style="58" customWidth="1"/>
    <col min="14089" max="14089" width="19.85546875" style="58" customWidth="1"/>
    <col min="14090" max="14092" width="11.42578125" style="58"/>
    <col min="14093" max="14093" width="12" style="58" bestFit="1" customWidth="1"/>
    <col min="14094" max="14332" width="11.42578125" style="58"/>
    <col min="14333" max="14333" width="1.7109375" style="58" customWidth="1"/>
    <col min="14334" max="14334" width="4.85546875" style="58" customWidth="1"/>
    <col min="14335" max="14335" width="8.7109375" style="58" bestFit="1" customWidth="1"/>
    <col min="14336" max="14336" width="22.28515625" style="58" customWidth="1"/>
    <col min="14337" max="14337" width="17.42578125" style="58" customWidth="1"/>
    <col min="14338" max="14338" width="14.28515625" style="58" customWidth="1"/>
    <col min="14339" max="14339" width="18.140625" style="58" bestFit="1" customWidth="1"/>
    <col min="14340" max="14340" width="16.85546875" style="58" customWidth="1"/>
    <col min="14341" max="14341" width="16.7109375" style="58" customWidth="1"/>
    <col min="14342" max="14342" width="32.140625" style="58" customWidth="1"/>
    <col min="14343" max="14343" width="12.28515625" style="58" customWidth="1"/>
    <col min="14344" max="14344" width="11.140625" style="58" customWidth="1"/>
    <col min="14345" max="14345" width="19.85546875" style="58" customWidth="1"/>
    <col min="14346" max="14348" width="11.42578125" style="58"/>
    <col min="14349" max="14349" width="12" style="58" bestFit="1" customWidth="1"/>
    <col min="14350" max="14588" width="11.42578125" style="58"/>
    <col min="14589" max="14589" width="1.7109375" style="58" customWidth="1"/>
    <col min="14590" max="14590" width="4.85546875" style="58" customWidth="1"/>
    <col min="14591" max="14591" width="8.7109375" style="58" bestFit="1" customWidth="1"/>
    <col min="14592" max="14592" width="22.28515625" style="58" customWidth="1"/>
    <col min="14593" max="14593" width="17.42578125" style="58" customWidth="1"/>
    <col min="14594" max="14594" width="14.28515625" style="58" customWidth="1"/>
    <col min="14595" max="14595" width="18.140625" style="58" bestFit="1" customWidth="1"/>
    <col min="14596" max="14596" width="16.85546875" style="58" customWidth="1"/>
    <col min="14597" max="14597" width="16.7109375" style="58" customWidth="1"/>
    <col min="14598" max="14598" width="32.140625" style="58" customWidth="1"/>
    <col min="14599" max="14599" width="12.28515625" style="58" customWidth="1"/>
    <col min="14600" max="14600" width="11.140625" style="58" customWidth="1"/>
    <col min="14601" max="14601" width="19.85546875" style="58" customWidth="1"/>
    <col min="14602" max="14604" width="11.42578125" style="58"/>
    <col min="14605" max="14605" width="12" style="58" bestFit="1" customWidth="1"/>
    <col min="14606" max="14844" width="11.42578125" style="58"/>
    <col min="14845" max="14845" width="1.7109375" style="58" customWidth="1"/>
    <col min="14846" max="14846" width="4.85546875" style="58" customWidth="1"/>
    <col min="14847" max="14847" width="8.7109375" style="58" bestFit="1" customWidth="1"/>
    <col min="14848" max="14848" width="22.28515625" style="58" customWidth="1"/>
    <col min="14849" max="14849" width="17.42578125" style="58" customWidth="1"/>
    <col min="14850" max="14850" width="14.28515625" style="58" customWidth="1"/>
    <col min="14851" max="14851" width="18.140625" style="58" bestFit="1" customWidth="1"/>
    <col min="14852" max="14852" width="16.85546875" style="58" customWidth="1"/>
    <col min="14853" max="14853" width="16.7109375" style="58" customWidth="1"/>
    <col min="14854" max="14854" width="32.140625" style="58" customWidth="1"/>
    <col min="14855" max="14855" width="12.28515625" style="58" customWidth="1"/>
    <col min="14856" max="14856" width="11.140625" style="58" customWidth="1"/>
    <col min="14857" max="14857" width="19.85546875" style="58" customWidth="1"/>
    <col min="14858" max="14860" width="11.42578125" style="58"/>
    <col min="14861" max="14861" width="12" style="58" bestFit="1" customWidth="1"/>
    <col min="14862" max="15100" width="11.42578125" style="58"/>
    <col min="15101" max="15101" width="1.7109375" style="58" customWidth="1"/>
    <col min="15102" max="15102" width="4.85546875" style="58" customWidth="1"/>
    <col min="15103" max="15103" width="8.7109375" style="58" bestFit="1" customWidth="1"/>
    <col min="15104" max="15104" width="22.28515625" style="58" customWidth="1"/>
    <col min="15105" max="15105" width="17.42578125" style="58" customWidth="1"/>
    <col min="15106" max="15106" width="14.28515625" style="58" customWidth="1"/>
    <col min="15107" max="15107" width="18.140625" style="58" bestFit="1" customWidth="1"/>
    <col min="15108" max="15108" width="16.85546875" style="58" customWidth="1"/>
    <col min="15109" max="15109" width="16.7109375" style="58" customWidth="1"/>
    <col min="15110" max="15110" width="32.140625" style="58" customWidth="1"/>
    <col min="15111" max="15111" width="12.28515625" style="58" customWidth="1"/>
    <col min="15112" max="15112" width="11.140625" style="58" customWidth="1"/>
    <col min="15113" max="15113" width="19.85546875" style="58" customWidth="1"/>
    <col min="15114" max="15116" width="11.42578125" style="58"/>
    <col min="15117" max="15117" width="12" style="58" bestFit="1" customWidth="1"/>
    <col min="15118" max="15356" width="11.42578125" style="58"/>
    <col min="15357" max="15357" width="1.7109375" style="58" customWidth="1"/>
    <col min="15358" max="15358" width="4.85546875" style="58" customWidth="1"/>
    <col min="15359" max="15359" width="8.7109375" style="58" bestFit="1" customWidth="1"/>
    <col min="15360" max="15360" width="22.28515625" style="58" customWidth="1"/>
    <col min="15361" max="15361" width="17.42578125" style="58" customWidth="1"/>
    <col min="15362" max="15362" width="14.28515625" style="58" customWidth="1"/>
    <col min="15363" max="15363" width="18.140625" style="58" bestFit="1" customWidth="1"/>
    <col min="15364" max="15364" width="16.85546875" style="58" customWidth="1"/>
    <col min="15365" max="15365" width="16.7109375" style="58" customWidth="1"/>
    <col min="15366" max="15366" width="32.140625" style="58" customWidth="1"/>
    <col min="15367" max="15367" width="12.28515625" style="58" customWidth="1"/>
    <col min="15368" max="15368" width="11.140625" style="58" customWidth="1"/>
    <col min="15369" max="15369" width="19.85546875" style="58" customWidth="1"/>
    <col min="15370" max="15372" width="11.42578125" style="58"/>
    <col min="15373" max="15373" width="12" style="58" bestFit="1" customWidth="1"/>
    <col min="15374" max="15612" width="11.42578125" style="58"/>
    <col min="15613" max="15613" width="1.7109375" style="58" customWidth="1"/>
    <col min="15614" max="15614" width="4.85546875" style="58" customWidth="1"/>
    <col min="15615" max="15615" width="8.7109375" style="58" bestFit="1" customWidth="1"/>
    <col min="15616" max="15616" width="22.28515625" style="58" customWidth="1"/>
    <col min="15617" max="15617" width="17.42578125" style="58" customWidth="1"/>
    <col min="15618" max="15618" width="14.28515625" style="58" customWidth="1"/>
    <col min="15619" max="15619" width="18.140625" style="58" bestFit="1" customWidth="1"/>
    <col min="15620" max="15620" width="16.85546875" style="58" customWidth="1"/>
    <col min="15621" max="15621" width="16.7109375" style="58" customWidth="1"/>
    <col min="15622" max="15622" width="32.140625" style="58" customWidth="1"/>
    <col min="15623" max="15623" width="12.28515625" style="58" customWidth="1"/>
    <col min="15624" max="15624" width="11.140625" style="58" customWidth="1"/>
    <col min="15625" max="15625" width="19.85546875" style="58" customWidth="1"/>
    <col min="15626" max="15628" width="11.42578125" style="58"/>
    <col min="15629" max="15629" width="12" style="58" bestFit="1" customWidth="1"/>
    <col min="15630" max="15868" width="11.42578125" style="58"/>
    <col min="15869" max="15869" width="1.7109375" style="58" customWidth="1"/>
    <col min="15870" max="15870" width="4.85546875" style="58" customWidth="1"/>
    <col min="15871" max="15871" width="8.7109375" style="58" bestFit="1" customWidth="1"/>
    <col min="15872" max="15872" width="22.28515625" style="58" customWidth="1"/>
    <col min="15873" max="15873" width="17.42578125" style="58" customWidth="1"/>
    <col min="15874" max="15874" width="14.28515625" style="58" customWidth="1"/>
    <col min="15875" max="15875" width="18.140625" style="58" bestFit="1" customWidth="1"/>
    <col min="15876" max="15876" width="16.85546875" style="58" customWidth="1"/>
    <col min="15877" max="15877" width="16.7109375" style="58" customWidth="1"/>
    <col min="15878" max="15878" width="32.140625" style="58" customWidth="1"/>
    <col min="15879" max="15879" width="12.28515625" style="58" customWidth="1"/>
    <col min="15880" max="15880" width="11.140625" style="58" customWidth="1"/>
    <col min="15881" max="15881" width="19.85546875" style="58" customWidth="1"/>
    <col min="15882" max="15884" width="11.42578125" style="58"/>
    <col min="15885" max="15885" width="12" style="58" bestFit="1" customWidth="1"/>
    <col min="15886" max="16124" width="11.42578125" style="58"/>
    <col min="16125" max="16125" width="1.7109375" style="58" customWidth="1"/>
    <col min="16126" max="16126" width="4.85546875" style="58" customWidth="1"/>
    <col min="16127" max="16127" width="8.7109375" style="58" bestFit="1" customWidth="1"/>
    <col min="16128" max="16128" width="22.28515625" style="58" customWidth="1"/>
    <col min="16129" max="16129" width="17.42578125" style="58" customWidth="1"/>
    <col min="16130" max="16130" width="14.28515625" style="58" customWidth="1"/>
    <col min="16131" max="16131" width="18.140625" style="58" bestFit="1" customWidth="1"/>
    <col min="16132" max="16132" width="16.85546875" style="58" customWidth="1"/>
    <col min="16133" max="16133" width="16.7109375" style="58" customWidth="1"/>
    <col min="16134" max="16134" width="32.140625" style="58" customWidth="1"/>
    <col min="16135" max="16135" width="12.28515625" style="58" customWidth="1"/>
    <col min="16136" max="16136" width="11.140625" style="58" customWidth="1"/>
    <col min="16137" max="16137" width="19.85546875" style="58" customWidth="1"/>
    <col min="16138" max="16140" width="11.42578125" style="58"/>
    <col min="16141" max="16141" width="12" style="58" bestFit="1" customWidth="1"/>
    <col min="16142" max="16384" width="11.42578125" style="58"/>
  </cols>
  <sheetData>
    <row r="2" spans="2:13" ht="21" x14ac:dyDescent="0.35">
      <c r="B2" s="303" t="s">
        <v>227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2:13" ht="21" x14ac:dyDescent="0.35">
      <c r="B3" s="303" t="s">
        <v>48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2:13" ht="15" x14ac:dyDescent="0.25">
      <c r="B4" s="15"/>
      <c r="C4" s="15"/>
      <c r="D4" s="15"/>
      <c r="E4" s="15"/>
      <c r="F4" s="20"/>
      <c r="G4" s="15"/>
      <c r="H4" s="15"/>
      <c r="I4" s="15"/>
      <c r="K4" s="60"/>
    </row>
    <row r="5" spans="2:13" ht="15" x14ac:dyDescent="0.2">
      <c r="B5" s="112" t="s">
        <v>49</v>
      </c>
      <c r="C5" s="112" t="s">
        <v>50</v>
      </c>
      <c r="D5" s="112" t="s">
        <v>51</v>
      </c>
      <c r="E5" s="112" t="s">
        <v>52</v>
      </c>
      <c r="F5" s="112" t="s">
        <v>53</v>
      </c>
      <c r="G5" s="112" t="s">
        <v>54</v>
      </c>
      <c r="H5" s="112" t="s">
        <v>55</v>
      </c>
      <c r="I5" s="112" t="s">
        <v>56</v>
      </c>
      <c r="J5" s="113" t="s">
        <v>57</v>
      </c>
      <c r="K5" s="112" t="s">
        <v>58</v>
      </c>
      <c r="L5" s="112" t="s">
        <v>59</v>
      </c>
      <c r="M5" s="112" t="s">
        <v>60</v>
      </c>
    </row>
    <row r="6" spans="2:13" s="63" customFormat="1" ht="18" customHeight="1" x14ac:dyDescent="0.25">
      <c r="B6" s="61" t="s">
        <v>61</v>
      </c>
      <c r="C6" s="61" t="s">
        <v>62</v>
      </c>
      <c r="D6" s="61" t="s">
        <v>63</v>
      </c>
      <c r="E6" s="62" t="s">
        <v>64</v>
      </c>
      <c r="F6" s="62" t="s">
        <v>65</v>
      </c>
      <c r="G6" s="61" t="s">
        <v>66</v>
      </c>
      <c r="H6" s="62" t="s">
        <v>64</v>
      </c>
      <c r="I6" s="61" t="s">
        <v>67</v>
      </c>
      <c r="J6" s="114" t="s">
        <v>68</v>
      </c>
      <c r="K6" s="61" t="s">
        <v>140</v>
      </c>
      <c r="L6" s="118">
        <v>5.6599999999999998E-2</v>
      </c>
      <c r="M6" s="61" t="s">
        <v>140</v>
      </c>
    </row>
    <row r="7" spans="2:13" ht="18" customHeight="1" x14ac:dyDescent="0.25">
      <c r="B7" s="196">
        <v>2</v>
      </c>
      <c r="C7" s="196" t="s">
        <v>69</v>
      </c>
      <c r="D7" s="196" t="s">
        <v>70</v>
      </c>
      <c r="E7" s="197" t="s">
        <v>71</v>
      </c>
      <c r="F7" s="197" t="s">
        <v>72</v>
      </c>
      <c r="G7" s="196" t="s">
        <v>73</v>
      </c>
      <c r="H7" s="197" t="s">
        <v>74</v>
      </c>
      <c r="I7" s="196" t="s">
        <v>75</v>
      </c>
      <c r="J7" s="196" t="s">
        <v>76</v>
      </c>
      <c r="K7" s="64" t="s">
        <v>140</v>
      </c>
      <c r="L7" s="66">
        <v>0.1784</v>
      </c>
      <c r="M7" s="64" t="s">
        <v>143</v>
      </c>
    </row>
    <row r="8" spans="2:13" ht="18" customHeight="1" x14ac:dyDescent="0.25">
      <c r="B8" s="64">
        <v>3</v>
      </c>
      <c r="C8" s="64" t="s">
        <v>69</v>
      </c>
      <c r="D8" s="64" t="s">
        <v>77</v>
      </c>
      <c r="E8" s="65" t="s">
        <v>78</v>
      </c>
      <c r="F8" s="65" t="s">
        <v>79</v>
      </c>
      <c r="G8" s="64" t="s">
        <v>80</v>
      </c>
      <c r="H8" s="65" t="s">
        <v>81</v>
      </c>
      <c r="I8" s="64" t="s">
        <v>82</v>
      </c>
      <c r="J8" s="64" t="s">
        <v>83</v>
      </c>
      <c r="K8" s="64" t="s">
        <v>140</v>
      </c>
      <c r="L8" s="66">
        <v>3.32E-2</v>
      </c>
      <c r="M8" s="64" t="s">
        <v>141</v>
      </c>
    </row>
    <row r="9" spans="2:13" ht="18" customHeight="1" x14ac:dyDescent="0.25">
      <c r="B9" s="64">
        <v>4</v>
      </c>
      <c r="C9" s="64" t="s">
        <v>69</v>
      </c>
      <c r="D9" s="64" t="s">
        <v>77</v>
      </c>
      <c r="E9" s="65" t="s">
        <v>84</v>
      </c>
      <c r="F9" s="65" t="s">
        <v>85</v>
      </c>
      <c r="G9" s="64" t="s">
        <v>73</v>
      </c>
      <c r="H9" s="65" t="s">
        <v>86</v>
      </c>
      <c r="I9" s="64" t="s">
        <v>87</v>
      </c>
      <c r="J9" s="64" t="s">
        <v>88</v>
      </c>
      <c r="K9" s="64" t="s">
        <v>140</v>
      </c>
      <c r="L9" s="66">
        <v>2.87E-2</v>
      </c>
      <c r="M9" s="64" t="s">
        <v>141</v>
      </c>
    </row>
    <row r="10" spans="2:13" ht="18" customHeight="1" x14ac:dyDescent="0.25">
      <c r="B10" s="115">
        <v>5</v>
      </c>
      <c r="C10" s="115" t="s">
        <v>89</v>
      </c>
      <c r="D10" s="115" t="s">
        <v>90</v>
      </c>
      <c r="E10" s="116" t="s">
        <v>91</v>
      </c>
      <c r="F10" s="116" t="s">
        <v>92</v>
      </c>
      <c r="G10" s="115" t="s">
        <v>93</v>
      </c>
      <c r="H10" s="116" t="s">
        <v>94</v>
      </c>
      <c r="I10" s="115" t="s">
        <v>95</v>
      </c>
      <c r="J10" s="115" t="s">
        <v>96</v>
      </c>
      <c r="K10" s="69"/>
      <c r="L10" s="70"/>
      <c r="M10" s="69"/>
    </row>
    <row r="11" spans="2:13" ht="18" customHeight="1" x14ac:dyDescent="0.25">
      <c r="B11" s="69">
        <v>6</v>
      </c>
      <c r="C11" s="69" t="s">
        <v>89</v>
      </c>
      <c r="D11" s="69" t="s">
        <v>97</v>
      </c>
      <c r="E11" s="71" t="s">
        <v>98</v>
      </c>
      <c r="F11" s="71" t="s">
        <v>99</v>
      </c>
      <c r="G11" s="69" t="s">
        <v>100</v>
      </c>
      <c r="H11" s="72" t="s">
        <v>101</v>
      </c>
      <c r="I11" s="69" t="s">
        <v>102</v>
      </c>
      <c r="J11" s="69" t="s">
        <v>103</v>
      </c>
      <c r="K11" s="69" t="s">
        <v>140</v>
      </c>
      <c r="L11" s="70">
        <v>9.1300000000000006E-2</v>
      </c>
      <c r="M11" s="69" t="s">
        <v>144</v>
      </c>
    </row>
    <row r="12" spans="2:13" ht="18" customHeight="1" x14ac:dyDescent="0.25">
      <c r="B12" s="115">
        <v>7</v>
      </c>
      <c r="C12" s="115" t="s">
        <v>89</v>
      </c>
      <c r="D12" s="115" t="s">
        <v>104</v>
      </c>
      <c r="E12" s="116" t="s">
        <v>84</v>
      </c>
      <c r="F12" s="116" t="s">
        <v>105</v>
      </c>
      <c r="G12" s="115" t="s">
        <v>106</v>
      </c>
      <c r="H12" s="117" t="s">
        <v>86</v>
      </c>
      <c r="I12" s="115" t="s">
        <v>87</v>
      </c>
      <c r="J12" s="115" t="s">
        <v>88</v>
      </c>
      <c r="K12" s="69"/>
      <c r="L12" s="70"/>
      <c r="M12" s="69"/>
    </row>
    <row r="13" spans="2:13" ht="18" customHeight="1" x14ac:dyDescent="0.25">
      <c r="B13" s="69">
        <v>8</v>
      </c>
      <c r="C13" s="69" t="s">
        <v>89</v>
      </c>
      <c r="D13" s="69" t="s">
        <v>77</v>
      </c>
      <c r="E13" s="71" t="s">
        <v>84</v>
      </c>
      <c r="F13" s="71" t="s">
        <v>107</v>
      </c>
      <c r="G13" s="69" t="s">
        <v>108</v>
      </c>
      <c r="H13" s="72" t="s">
        <v>109</v>
      </c>
      <c r="I13" s="69" t="s">
        <v>110</v>
      </c>
      <c r="J13" s="69" t="s">
        <v>111</v>
      </c>
      <c r="K13" s="69" t="s">
        <v>140</v>
      </c>
      <c r="L13" s="70">
        <v>2.6599999999999999E-2</v>
      </c>
      <c r="M13" s="69" t="s">
        <v>141</v>
      </c>
    </row>
    <row r="14" spans="2:13" ht="18" customHeight="1" x14ac:dyDescent="0.25">
      <c r="B14" s="74">
        <v>9</v>
      </c>
      <c r="C14" s="74" t="s">
        <v>112</v>
      </c>
      <c r="D14" s="74" t="s">
        <v>63</v>
      </c>
      <c r="E14" s="75" t="s">
        <v>113</v>
      </c>
      <c r="F14" s="75" t="s">
        <v>114</v>
      </c>
      <c r="G14" s="74" t="s">
        <v>115</v>
      </c>
      <c r="H14" s="76" t="s">
        <v>116</v>
      </c>
      <c r="I14" s="74" t="s">
        <v>117</v>
      </c>
      <c r="J14" s="74" t="s">
        <v>118</v>
      </c>
      <c r="K14" s="74" t="s">
        <v>140</v>
      </c>
      <c r="L14" s="77">
        <v>5.1200000000000002E-2</v>
      </c>
      <c r="M14" s="74" t="s">
        <v>140</v>
      </c>
    </row>
    <row r="15" spans="2:13" s="63" customFormat="1" ht="18" customHeight="1" x14ac:dyDescent="0.25">
      <c r="B15" s="78" t="s">
        <v>119</v>
      </c>
      <c r="C15" s="79" t="s">
        <v>112</v>
      </c>
      <c r="D15" s="78" t="s">
        <v>120</v>
      </c>
      <c r="E15" s="80" t="s">
        <v>121</v>
      </c>
      <c r="F15" s="80" t="s">
        <v>122</v>
      </c>
      <c r="G15" s="78" t="s">
        <v>123</v>
      </c>
      <c r="H15" s="81" t="s">
        <v>124</v>
      </c>
      <c r="I15" s="78" t="s">
        <v>125</v>
      </c>
      <c r="J15" s="78" t="s">
        <v>126</v>
      </c>
      <c r="K15" s="82"/>
      <c r="L15" s="83"/>
      <c r="M15" s="82"/>
    </row>
    <row r="16" spans="2:13" ht="18" customHeight="1" x14ac:dyDescent="0.25">
      <c r="B16" s="74">
        <v>11</v>
      </c>
      <c r="C16" s="74" t="s">
        <v>112</v>
      </c>
      <c r="D16" s="74" t="s">
        <v>127</v>
      </c>
      <c r="E16" s="75" t="s">
        <v>128</v>
      </c>
      <c r="F16" s="75" t="s">
        <v>129</v>
      </c>
      <c r="G16" s="74" t="s">
        <v>163</v>
      </c>
      <c r="H16" s="75" t="s">
        <v>130</v>
      </c>
      <c r="I16" s="74" t="s">
        <v>131</v>
      </c>
      <c r="J16" s="74" t="s">
        <v>132</v>
      </c>
      <c r="K16" s="74" t="s">
        <v>140</v>
      </c>
      <c r="L16" s="77">
        <v>3.5900000000000001E-2</v>
      </c>
      <c r="M16" s="74" t="s">
        <v>141</v>
      </c>
    </row>
    <row r="17" spans="2:13" ht="18" customHeight="1" x14ac:dyDescent="0.25">
      <c r="B17" s="74">
        <v>12</v>
      </c>
      <c r="C17" s="74" t="s">
        <v>112</v>
      </c>
      <c r="D17" s="74" t="s">
        <v>133</v>
      </c>
      <c r="E17" s="75" t="s">
        <v>134</v>
      </c>
      <c r="F17" s="75" t="s">
        <v>135</v>
      </c>
      <c r="G17" s="74" t="s">
        <v>136</v>
      </c>
      <c r="H17" s="75" t="s">
        <v>134</v>
      </c>
      <c r="I17" s="74" t="s">
        <v>137</v>
      </c>
      <c r="J17" s="74" t="s">
        <v>138</v>
      </c>
      <c r="K17" s="74" t="s">
        <v>140</v>
      </c>
      <c r="L17" s="77">
        <v>4.4499999999999998E-2</v>
      </c>
      <c r="M17" s="74" t="s">
        <v>140</v>
      </c>
    </row>
    <row r="19" spans="2:13" ht="15.95" customHeight="1" x14ac:dyDescent="0.2">
      <c r="L19" s="198">
        <f>+AVERAGE(L6,L8:L17)</f>
        <v>4.5999999999999999E-2</v>
      </c>
    </row>
    <row r="20" spans="2:13" ht="23.25" x14ac:dyDescent="0.35">
      <c r="E20" s="199" t="s">
        <v>139</v>
      </c>
      <c r="H20" s="67"/>
    </row>
    <row r="24" spans="2:13" ht="18.75" x14ac:dyDescent="0.2">
      <c r="F24" s="68"/>
    </row>
  </sheetData>
  <sheetProtection password="B37A" sheet="1" objects="1" scenarios="1"/>
  <mergeCells count="2">
    <mergeCell ref="B3:M3"/>
    <mergeCell ref="B2:M2"/>
  </mergeCells>
  <hyperlinks>
    <hyperlink ref="J6" r:id="rId1"/>
    <hyperlink ref="J8" r:id="rId2"/>
    <hyperlink ref="J17" r:id="rId3"/>
    <hyperlink ref="J15" r:id="rId4"/>
  </hyperlinks>
  <pageMargins left="0" right="0" top="0.74803149606299213" bottom="0.74803149606299213" header="0.31496062992125984" footer="0.31496062992125984"/>
  <pageSetup paperSize="9" orientation="landscape" horizontalDpi="360" verticalDpi="36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showRowColHeaders="0" workbookViewId="0">
      <selection activeCell="H23" sqref="H23"/>
    </sheetView>
  </sheetViews>
  <sheetFormatPr baseColWidth="10" defaultColWidth="8.85546875" defaultRowHeight="12.75" x14ac:dyDescent="0.2"/>
  <cols>
    <col min="1" max="1" width="31.42578125" style="109" customWidth="1"/>
    <col min="2" max="2" width="16.140625" style="109" bestFit="1" customWidth="1"/>
    <col min="3" max="3" width="31.85546875" style="110" customWidth="1"/>
    <col min="4" max="4" width="14.7109375" style="111" customWidth="1"/>
    <col min="5" max="16384" width="8.85546875" style="94"/>
  </cols>
  <sheetData>
    <row r="1" spans="1:5" ht="15.75" x14ac:dyDescent="0.25">
      <c r="A1" s="90" t="s">
        <v>160</v>
      </c>
      <c r="B1" s="91"/>
      <c r="C1" s="92"/>
      <c r="D1" s="93"/>
    </row>
    <row r="2" spans="1:5" ht="15.75" x14ac:dyDescent="0.25">
      <c r="A2" s="90" t="s">
        <v>161</v>
      </c>
      <c r="B2" s="91"/>
      <c r="C2" s="92"/>
      <c r="D2" s="93"/>
    </row>
    <row r="3" spans="1:5" ht="15.75" x14ac:dyDescent="0.25">
      <c r="A3" s="6" t="s">
        <v>162</v>
      </c>
      <c r="B3" s="7"/>
      <c r="C3" s="32"/>
      <c r="D3" s="32"/>
    </row>
    <row r="4" spans="1:5" ht="15.75" x14ac:dyDescent="0.25">
      <c r="A4" s="90" t="s">
        <v>3</v>
      </c>
      <c r="B4" s="91"/>
      <c r="C4" s="92"/>
      <c r="D4" s="93"/>
    </row>
    <row r="5" spans="1:5" ht="15" x14ac:dyDescent="0.25">
      <c r="E5"/>
    </row>
    <row r="6" spans="1:5" x14ac:dyDescent="0.2">
      <c r="A6" s="95" t="s">
        <v>4</v>
      </c>
      <c r="B6" s="95" t="s">
        <v>5</v>
      </c>
      <c r="C6" s="96" t="s">
        <v>6</v>
      </c>
      <c r="D6" s="95" t="s">
        <v>7</v>
      </c>
    </row>
    <row r="7" spans="1:5" x14ac:dyDescent="0.2">
      <c r="A7" s="295" t="s">
        <v>19</v>
      </c>
      <c r="B7" s="97">
        <v>17</v>
      </c>
      <c r="C7" s="98">
        <v>4546.4373747711643</v>
      </c>
      <c r="D7" s="97">
        <v>108.41276294751492</v>
      </c>
    </row>
    <row r="8" spans="1:5" x14ac:dyDescent="0.2">
      <c r="A8" s="295" t="s">
        <v>29</v>
      </c>
      <c r="B8" s="97">
        <v>17</v>
      </c>
      <c r="C8" s="98">
        <v>4486.6158303662805</v>
      </c>
      <c r="D8" s="97">
        <v>106.98627922452131</v>
      </c>
    </row>
    <row r="9" spans="1:5" x14ac:dyDescent="0.2">
      <c r="A9" s="296" t="s">
        <v>41</v>
      </c>
      <c r="B9" s="99">
        <v>16.4375</v>
      </c>
      <c r="C9" s="100">
        <v>4454.25678938492</v>
      </c>
      <c r="D9" s="99">
        <v>106.21465679800592</v>
      </c>
    </row>
    <row r="10" spans="1:5" x14ac:dyDescent="0.2">
      <c r="A10" s="297" t="s">
        <v>17</v>
      </c>
      <c r="B10" s="101">
        <v>17</v>
      </c>
      <c r="C10" s="102">
        <v>4396.8835137589558</v>
      </c>
      <c r="D10" s="101">
        <v>104.8465536400309</v>
      </c>
    </row>
    <row r="11" spans="1:5" x14ac:dyDescent="0.2">
      <c r="A11" s="297" t="s">
        <v>228</v>
      </c>
      <c r="B11" s="101">
        <v>16.7</v>
      </c>
      <c r="C11" s="102">
        <v>4382.7569803814167</v>
      </c>
      <c r="D11" s="101">
        <v>104.50969724279385</v>
      </c>
    </row>
    <row r="12" spans="1:5" x14ac:dyDescent="0.2">
      <c r="A12" s="297" t="s">
        <v>18</v>
      </c>
      <c r="B12" s="101">
        <v>17</v>
      </c>
      <c r="C12" s="102">
        <v>4366.972741556513</v>
      </c>
      <c r="D12" s="101">
        <v>104.13331177853406</v>
      </c>
    </row>
    <row r="13" spans="1:5" x14ac:dyDescent="0.2">
      <c r="A13" s="297" t="s">
        <v>156</v>
      </c>
      <c r="B13" s="101">
        <v>16.899999999999999</v>
      </c>
      <c r="C13" s="102">
        <v>4342.2873452207623</v>
      </c>
      <c r="D13" s="101">
        <v>103.54467241091318</v>
      </c>
    </row>
    <row r="14" spans="1:5" x14ac:dyDescent="0.2">
      <c r="A14" s="297" t="s">
        <v>24</v>
      </c>
      <c r="B14" s="101">
        <v>17</v>
      </c>
      <c r="C14" s="102">
        <v>4277.2404249491874</v>
      </c>
      <c r="D14" s="101">
        <v>101.99358619404364</v>
      </c>
    </row>
    <row r="15" spans="1:5" ht="13.5" thickBot="1" x14ac:dyDescent="0.25">
      <c r="A15" s="298" t="s">
        <v>33</v>
      </c>
      <c r="B15" s="103">
        <v>17</v>
      </c>
      <c r="C15" s="104">
        <v>4217.4188805443036</v>
      </c>
      <c r="D15" s="103">
        <v>100.56710247105003</v>
      </c>
    </row>
    <row r="16" spans="1:5" x14ac:dyDescent="0.2">
      <c r="A16" s="299" t="s">
        <v>22</v>
      </c>
      <c r="B16" s="105">
        <v>16.899999999999999</v>
      </c>
      <c r="C16" s="106">
        <v>4162.606489556455</v>
      </c>
      <c r="D16" s="105">
        <v>99.260065276668513</v>
      </c>
    </row>
    <row r="17" spans="1:4" x14ac:dyDescent="0.2">
      <c r="A17" s="297" t="s">
        <v>34</v>
      </c>
      <c r="B17" s="101">
        <v>16.5</v>
      </c>
      <c r="C17" s="102">
        <v>4152.5521456474416</v>
      </c>
      <c r="D17" s="101">
        <v>99.020312891900303</v>
      </c>
    </row>
    <row r="18" spans="1:4" x14ac:dyDescent="0.2">
      <c r="A18" s="297" t="s">
        <v>30</v>
      </c>
      <c r="B18" s="101">
        <v>16.7</v>
      </c>
      <c r="C18" s="102">
        <v>4052.5492626814466</v>
      </c>
      <c r="D18" s="101">
        <v>96.635678957377863</v>
      </c>
    </row>
    <row r="19" spans="1:4" x14ac:dyDescent="0.2">
      <c r="A19" s="297" t="s">
        <v>16</v>
      </c>
      <c r="B19" s="101">
        <v>17</v>
      </c>
      <c r="C19" s="102">
        <v>3978.1327029247691</v>
      </c>
      <c r="D19" s="101">
        <v>94.861167579075556</v>
      </c>
    </row>
    <row r="20" spans="1:4" x14ac:dyDescent="0.2">
      <c r="A20" s="297" t="s">
        <v>31</v>
      </c>
      <c r="B20" s="101">
        <v>16.5</v>
      </c>
      <c r="C20" s="102">
        <v>3972.0064001845099</v>
      </c>
      <c r="D20" s="101">
        <v>94.71508189660031</v>
      </c>
    </row>
    <row r="21" spans="1:4" x14ac:dyDescent="0.2">
      <c r="A21" s="297" t="s">
        <v>32</v>
      </c>
      <c r="B21" s="101">
        <v>16.600000000000001</v>
      </c>
      <c r="C21" s="102">
        <v>3937.1945857898609</v>
      </c>
      <c r="D21" s="101">
        <v>93.884971489123302</v>
      </c>
    </row>
    <row r="22" spans="1:4" x14ac:dyDescent="0.2">
      <c r="A22" s="297" t="s">
        <v>23</v>
      </c>
      <c r="B22" s="101">
        <v>16.5</v>
      </c>
      <c r="C22" s="102">
        <v>3911.8244850301994</v>
      </c>
      <c r="D22" s="101">
        <v>93.280004898166979</v>
      </c>
    </row>
    <row r="23" spans="1:4" x14ac:dyDescent="0.2">
      <c r="A23" s="297" t="s">
        <v>20</v>
      </c>
      <c r="B23" s="101">
        <v>16.2</v>
      </c>
      <c r="C23" s="102">
        <v>3654.0873250400009</v>
      </c>
      <c r="D23" s="101">
        <v>87.134094303678793</v>
      </c>
    </row>
    <row r="24" spans="1:4" x14ac:dyDescent="0.2">
      <c r="A24" s="274"/>
      <c r="B24" s="107"/>
      <c r="C24" s="108"/>
      <c r="D24" s="107"/>
    </row>
    <row r="25" spans="1:4" x14ac:dyDescent="0.2">
      <c r="A25" s="275" t="s">
        <v>12</v>
      </c>
      <c r="B25" s="300">
        <f>AVERAGE(B7:B23)</f>
        <v>16.761029411764703</v>
      </c>
      <c r="C25" s="301">
        <f t="shared" ref="C25:D25" si="0">AVERAGE(C7:C23)</f>
        <v>4193.6366633993057</v>
      </c>
      <c r="D25" s="300">
        <f t="shared" si="0"/>
        <v>99.999999999999957</v>
      </c>
    </row>
  </sheetData>
  <sheetProtection password="B37A" sheet="1" objects="1" scenarios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showRowColHeaders="0" zoomScaleNormal="100" workbookViewId="0">
      <selection activeCell="F24" sqref="F24"/>
    </sheetView>
  </sheetViews>
  <sheetFormatPr baseColWidth="10" defaultColWidth="11.42578125" defaultRowHeight="12.75" x14ac:dyDescent="0.2"/>
  <cols>
    <col min="1" max="1" width="40.7109375" style="15" bestFit="1" customWidth="1"/>
    <col min="2" max="2" width="16.140625" style="15" bestFit="1" customWidth="1"/>
    <col min="3" max="3" width="31.85546875" style="30" customWidth="1"/>
    <col min="4" max="4" width="14.7109375" style="15" customWidth="1"/>
    <col min="5" max="16384" width="11.42578125" style="15"/>
  </cols>
  <sheetData>
    <row r="1" spans="1:5" ht="15.75" x14ac:dyDescent="0.25">
      <c r="A1" s="84" t="s">
        <v>0</v>
      </c>
      <c r="B1" s="85"/>
      <c r="C1" s="86"/>
      <c r="D1" s="85"/>
    </row>
    <row r="2" spans="1:5" ht="15.75" x14ac:dyDescent="0.25">
      <c r="A2" s="84" t="s">
        <v>1</v>
      </c>
      <c r="B2" s="85"/>
      <c r="C2" s="86"/>
      <c r="D2" s="85"/>
    </row>
    <row r="3" spans="1:5" ht="15.75" x14ac:dyDescent="0.25">
      <c r="A3" s="6" t="s">
        <v>2</v>
      </c>
      <c r="B3" s="85"/>
      <c r="C3" s="85"/>
      <c r="D3" s="85"/>
      <c r="E3"/>
    </row>
    <row r="4" spans="1:5" ht="15.75" x14ac:dyDescent="0.25">
      <c r="A4" s="84" t="s">
        <v>3</v>
      </c>
      <c r="B4" s="85"/>
      <c r="C4" s="86"/>
      <c r="D4" s="85"/>
    </row>
    <row r="6" spans="1:5" s="19" customFormat="1" x14ac:dyDescent="0.2">
      <c r="A6" s="8" t="s">
        <v>4</v>
      </c>
      <c r="B6" s="8" t="s">
        <v>5</v>
      </c>
      <c r="C6" s="18" t="s">
        <v>6</v>
      </c>
      <c r="D6" s="8" t="s">
        <v>7</v>
      </c>
    </row>
    <row r="7" spans="1:5" ht="12.75" customHeight="1" x14ac:dyDescent="0.2">
      <c r="A7" s="9" t="s">
        <v>34</v>
      </c>
      <c r="B7" s="10">
        <v>13.066666666666668</v>
      </c>
      <c r="C7" s="33">
        <v>4375.2193010191922</v>
      </c>
      <c r="D7" s="10">
        <v>124.43073192341679</v>
      </c>
    </row>
    <row r="8" spans="1:5" ht="12.75" customHeight="1" x14ac:dyDescent="0.2">
      <c r="A8" s="9" t="s">
        <v>29</v>
      </c>
      <c r="B8" s="10">
        <v>12.466666666666667</v>
      </c>
      <c r="C8" s="33">
        <v>4068.9644638525037</v>
      </c>
      <c r="D8" s="10">
        <v>115.72087970301246</v>
      </c>
      <c r="E8" s="89"/>
    </row>
    <row r="9" spans="1:5" ht="12.75" customHeight="1" x14ac:dyDescent="0.2">
      <c r="A9" s="9" t="s">
        <v>30</v>
      </c>
      <c r="B9" s="10">
        <v>11.933333333333332</v>
      </c>
      <c r="C9" s="33">
        <v>3763.3406116425454</v>
      </c>
      <c r="D9" s="10">
        <v>107.02897262194786</v>
      </c>
      <c r="E9" s="89"/>
    </row>
    <row r="10" spans="1:5" ht="12.75" customHeight="1" x14ac:dyDescent="0.2">
      <c r="A10" s="9" t="s">
        <v>21</v>
      </c>
      <c r="B10" s="10">
        <v>12.233333333333334</v>
      </c>
      <c r="C10" s="33">
        <v>3646.4406644682581</v>
      </c>
      <c r="D10" s="10">
        <v>103.70435161716374</v>
      </c>
      <c r="E10" s="89"/>
    </row>
    <row r="11" spans="1:5" ht="12.75" customHeight="1" x14ac:dyDescent="0.2">
      <c r="A11" s="9" t="s">
        <v>32</v>
      </c>
      <c r="B11" s="10">
        <v>12.199999999999998</v>
      </c>
      <c r="C11" s="33">
        <v>3635.9170931517906</v>
      </c>
      <c r="D11" s="10">
        <v>103.40506246357745</v>
      </c>
      <c r="E11" s="89"/>
    </row>
    <row r="12" spans="1:5" ht="12.75" customHeight="1" x14ac:dyDescent="0.2">
      <c r="A12" s="9" t="s">
        <v>204</v>
      </c>
      <c r="B12" s="10">
        <v>12.300000000000002</v>
      </c>
      <c r="C12" s="33">
        <v>3627.2214306051746</v>
      </c>
      <c r="D12" s="10">
        <v>103.15775882442446</v>
      </c>
      <c r="E12" s="89"/>
    </row>
    <row r="13" spans="1:5" ht="12.75" customHeight="1" x14ac:dyDescent="0.2">
      <c r="A13" s="9" t="s">
        <v>225</v>
      </c>
      <c r="B13" s="10">
        <v>12.733333333333334</v>
      </c>
      <c r="C13" s="33">
        <v>3587.6189537840019</v>
      </c>
      <c r="D13" s="10">
        <v>102.03146895463651</v>
      </c>
      <c r="E13" s="89"/>
    </row>
    <row r="14" spans="1:5" ht="12.75" customHeight="1" thickBot="1" x14ac:dyDescent="0.25">
      <c r="A14" s="280" t="s">
        <v>23</v>
      </c>
      <c r="B14" s="34">
        <v>12.300000000000002</v>
      </c>
      <c r="C14" s="35">
        <v>3566.5526577545093</v>
      </c>
      <c r="D14" s="34">
        <v>101.4323459270766</v>
      </c>
      <c r="E14" s="89"/>
    </row>
    <row r="15" spans="1:5" ht="12.75" customHeight="1" x14ac:dyDescent="0.2">
      <c r="A15" s="281" t="s">
        <v>47</v>
      </c>
      <c r="B15" s="36">
        <v>12.300000000000002</v>
      </c>
      <c r="C15" s="37">
        <v>3474.9474754290641</v>
      </c>
      <c r="D15" s="36">
        <v>98.827105115015385</v>
      </c>
      <c r="E15" s="89"/>
    </row>
    <row r="16" spans="1:5" ht="12.75" customHeight="1" x14ac:dyDescent="0.2">
      <c r="A16" s="302" t="s">
        <v>190</v>
      </c>
      <c r="B16" s="11">
        <v>12.395555555555553</v>
      </c>
      <c r="C16" s="38">
        <v>3424.9944924869046</v>
      </c>
      <c r="D16" s="11">
        <v>97.406448045825059</v>
      </c>
      <c r="E16" s="89"/>
    </row>
    <row r="17" spans="1:5" ht="12.75" customHeight="1" x14ac:dyDescent="0.2">
      <c r="A17" s="12" t="s">
        <v>17</v>
      </c>
      <c r="B17" s="13">
        <v>12.566666666666668</v>
      </c>
      <c r="C17" s="39">
        <v>3383.3879296021782</v>
      </c>
      <c r="D17" s="13">
        <v>96.223162199705712</v>
      </c>
      <c r="E17" s="89"/>
    </row>
    <row r="18" spans="1:5" ht="12.75" customHeight="1" x14ac:dyDescent="0.2">
      <c r="A18" s="12" t="s">
        <v>226</v>
      </c>
      <c r="B18" s="13">
        <v>12.5</v>
      </c>
      <c r="C18" s="39">
        <v>3336.7259722116041</v>
      </c>
      <c r="D18" s="13">
        <v>94.896101517344974</v>
      </c>
      <c r="E18" s="89"/>
    </row>
    <row r="19" spans="1:5" ht="12.75" customHeight="1" x14ac:dyDescent="0.2">
      <c r="A19" s="12" t="s">
        <v>11</v>
      </c>
      <c r="B19" s="13">
        <v>12.266666666666666</v>
      </c>
      <c r="C19" s="39">
        <v>3288.6587952188756</v>
      </c>
      <c r="D19" s="13">
        <v>93.52907655169254</v>
      </c>
      <c r="E19" s="89"/>
    </row>
    <row r="20" spans="1:5" ht="12.75" customHeight="1" x14ac:dyDescent="0.2">
      <c r="A20" s="12" t="s">
        <v>33</v>
      </c>
      <c r="B20" s="13">
        <v>12.966666666666667</v>
      </c>
      <c r="C20" s="39">
        <v>3268.0438113834907</v>
      </c>
      <c r="D20" s="13">
        <v>92.942788790841604</v>
      </c>
      <c r="E20" s="89"/>
    </row>
    <row r="21" spans="1:5" ht="12.75" customHeight="1" x14ac:dyDescent="0.2">
      <c r="A21" s="12" t="s">
        <v>20</v>
      </c>
      <c r="B21" s="13">
        <v>13.5</v>
      </c>
      <c r="C21" s="39">
        <v>3224.4664548897945</v>
      </c>
      <c r="D21" s="13">
        <v>91.703453801956542</v>
      </c>
      <c r="E21" s="89"/>
    </row>
    <row r="22" spans="1:5" ht="12.75" customHeight="1" x14ac:dyDescent="0.2">
      <c r="A22" s="12" t="s">
        <v>228</v>
      </c>
      <c r="B22" s="13">
        <v>13.233333333333333</v>
      </c>
      <c r="C22" s="39">
        <v>3133.7316133174991</v>
      </c>
      <c r="D22" s="13">
        <v>89.122965380458226</v>
      </c>
      <c r="E22" s="89"/>
    </row>
    <row r="23" spans="1:5" x14ac:dyDescent="0.2">
      <c r="A23" s="12" t="s">
        <v>19</v>
      </c>
      <c r="B23" s="13">
        <v>12.266666666666666</v>
      </c>
      <c r="C23" s="39">
        <v>2968.9757119444976</v>
      </c>
      <c r="D23" s="13">
        <v>84.437326561903632</v>
      </c>
      <c r="E23" s="29"/>
    </row>
    <row r="24" spans="1:5" x14ac:dyDescent="0.2">
      <c r="C24" s="43"/>
      <c r="D24" s="44"/>
    </row>
    <row r="25" spans="1:5" x14ac:dyDescent="0.2">
      <c r="A25" s="271" t="s">
        <v>12</v>
      </c>
      <c r="B25" s="278">
        <f>AVERAGE(B7:B23)</f>
        <v>12.54287581699346</v>
      </c>
      <c r="C25" s="279">
        <f t="shared" ref="C25:D25" si="0">AVERAGE(C7:C23)</f>
        <v>3516.188672515405</v>
      </c>
      <c r="D25" s="278">
        <f t="shared" si="0"/>
        <v>99.999999999999957</v>
      </c>
    </row>
  </sheetData>
  <pageMargins left="0.75" right="0.75" top="1" bottom="1" header="0" footer="0"/>
  <pageSetup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showGridLines="0" tabSelected="1" zoomScale="119" zoomScaleNormal="90" workbookViewId="0">
      <pane xSplit="1" ySplit="15" topLeftCell="C16" activePane="bottomRight" state="frozen"/>
      <selection pane="topRight" activeCell="B1" sqref="B1"/>
      <selection pane="bottomLeft" activeCell="A14" sqref="A14"/>
      <selection pane="bottomRight" activeCell="A2" sqref="A2:O2"/>
    </sheetView>
  </sheetViews>
  <sheetFormatPr baseColWidth="10" defaultColWidth="10.85546875" defaultRowHeight="12.75" x14ac:dyDescent="0.2"/>
  <cols>
    <col min="1" max="1" width="15.28515625" style="5" bestFit="1" customWidth="1"/>
    <col min="2" max="8" width="12.42578125" style="5" customWidth="1"/>
    <col min="9" max="9" width="2.42578125" style="5" customWidth="1"/>
    <col min="10" max="10" width="8" style="5" customWidth="1"/>
    <col min="11" max="11" width="7.140625" style="5" customWidth="1"/>
    <col min="12" max="12" width="0" style="5" hidden="1" customWidth="1"/>
    <col min="13" max="13" width="2.7109375" style="5" customWidth="1"/>
    <col min="14" max="14" width="13" style="5" customWidth="1"/>
    <col min="15" max="16" width="10.85546875" style="5" customWidth="1"/>
    <col min="17" max="16384" width="10.85546875" style="5"/>
  </cols>
  <sheetData>
    <row r="1" spans="1:15" ht="4.5" customHeight="1" x14ac:dyDescent="0.2">
      <c r="A1" s="15"/>
      <c r="B1" s="30"/>
      <c r="C1" s="30"/>
      <c r="D1" s="30"/>
      <c r="E1" s="15"/>
      <c r="F1" s="15"/>
      <c r="G1" s="15"/>
      <c r="H1" s="15"/>
      <c r="I1" s="15"/>
      <c r="J1" s="15"/>
      <c r="K1" s="15"/>
      <c r="L1" s="15"/>
      <c r="M1" s="15"/>
    </row>
    <row r="2" spans="1:15" ht="18.75" x14ac:dyDescent="0.2">
      <c r="A2" s="334" t="s">
        <v>176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spans="1:15" ht="6.95" customHeight="1" x14ac:dyDescent="0.2"/>
    <row r="4" spans="1:15" ht="15.75" x14ac:dyDescent="0.2">
      <c r="B4" s="336" t="s">
        <v>164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8"/>
    </row>
    <row r="5" spans="1:15" ht="30.6" customHeight="1" x14ac:dyDescent="0.2">
      <c r="B5" s="339" t="s">
        <v>165</v>
      </c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1"/>
    </row>
    <row r="6" spans="1:15" ht="15.75" x14ac:dyDescent="0.2">
      <c r="B6" s="339" t="s">
        <v>197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1"/>
    </row>
    <row r="7" spans="1:15" ht="18" customHeight="1" x14ac:dyDescent="0.2">
      <c r="B7" s="339" t="s">
        <v>166</v>
      </c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1"/>
    </row>
    <row r="8" spans="1:15" ht="15.6" customHeight="1" x14ac:dyDescent="0.2">
      <c r="B8" s="342" t="s">
        <v>167</v>
      </c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4"/>
    </row>
    <row r="9" spans="1:15" ht="6.95" customHeight="1" x14ac:dyDescent="0.2"/>
    <row r="10" spans="1:15" x14ac:dyDescent="0.2">
      <c r="B10" s="333" t="s">
        <v>198</v>
      </c>
      <c r="C10" s="333"/>
      <c r="D10" s="333"/>
      <c r="E10" s="333"/>
      <c r="F10" s="333"/>
      <c r="G10" s="333"/>
      <c r="H10" s="333"/>
      <c r="I10" s="333"/>
      <c r="J10" s="333"/>
      <c r="K10" s="333"/>
      <c r="O10" s="225" t="s">
        <v>200</v>
      </c>
    </row>
    <row r="11" spans="1:15" s="122" customFormat="1" ht="45" customHeight="1" x14ac:dyDescent="0.2">
      <c r="A11" s="120" t="s">
        <v>53</v>
      </c>
      <c r="B11" s="206" t="s">
        <v>178</v>
      </c>
      <c r="C11" s="207" t="s">
        <v>180</v>
      </c>
      <c r="D11" s="208" t="s">
        <v>182</v>
      </c>
      <c r="E11" s="206" t="s">
        <v>183</v>
      </c>
      <c r="F11" s="207" t="s">
        <v>177</v>
      </c>
      <c r="G11" s="206" t="s">
        <v>184</v>
      </c>
      <c r="H11" s="208" t="s">
        <v>181</v>
      </c>
      <c r="I11" s="209"/>
      <c r="J11" s="210"/>
      <c r="K11" s="211"/>
      <c r="L11" s="121"/>
      <c r="M11" s="121"/>
      <c r="N11" s="120" t="s">
        <v>53</v>
      </c>
      <c r="O11" s="221" t="s">
        <v>201</v>
      </c>
    </row>
    <row r="12" spans="1:15" s="122" customFormat="1" hidden="1" x14ac:dyDescent="0.2">
      <c r="A12" s="123" t="s">
        <v>50</v>
      </c>
      <c r="B12" s="187" t="s">
        <v>168</v>
      </c>
      <c r="C12" s="191" t="s">
        <v>170</v>
      </c>
      <c r="D12" s="184" t="s">
        <v>169</v>
      </c>
      <c r="E12" s="187" t="s">
        <v>168</v>
      </c>
      <c r="F12" s="191" t="s">
        <v>170</v>
      </c>
      <c r="G12" s="187" t="s">
        <v>168</v>
      </c>
      <c r="H12" s="184" t="s">
        <v>169</v>
      </c>
      <c r="I12" s="212"/>
      <c r="J12" s="124"/>
      <c r="K12" s="213"/>
      <c r="N12" s="123" t="s">
        <v>50</v>
      </c>
      <c r="O12" s="218" t="s">
        <v>202</v>
      </c>
    </row>
    <row r="13" spans="1:15" s="122" customFormat="1" x14ac:dyDescent="0.2">
      <c r="A13" s="123" t="s">
        <v>171</v>
      </c>
      <c r="B13" s="188">
        <v>43423</v>
      </c>
      <c r="C13" s="192">
        <v>43403</v>
      </c>
      <c r="D13" s="185">
        <v>43427</v>
      </c>
      <c r="E13" s="188">
        <v>43427</v>
      </c>
      <c r="F13" s="192">
        <v>43421</v>
      </c>
      <c r="G13" s="188">
        <v>43424</v>
      </c>
      <c r="H13" s="185">
        <v>43425</v>
      </c>
      <c r="I13" s="214"/>
      <c r="J13" s="125" t="s">
        <v>12</v>
      </c>
      <c r="K13" s="215"/>
      <c r="L13" s="126"/>
      <c r="M13" s="126"/>
      <c r="N13" s="123" t="s">
        <v>205</v>
      </c>
      <c r="O13" s="219">
        <v>43440</v>
      </c>
    </row>
    <row r="14" spans="1:15" s="122" customFormat="1" hidden="1" x14ac:dyDescent="0.2">
      <c r="A14" s="123" t="s">
        <v>172</v>
      </c>
      <c r="B14" s="188">
        <v>43574</v>
      </c>
      <c r="C14" s="192">
        <v>43563</v>
      </c>
      <c r="D14" s="185">
        <v>43586</v>
      </c>
      <c r="E14" s="188"/>
      <c r="F14" s="192">
        <v>43568</v>
      </c>
      <c r="G14" s="188"/>
      <c r="H14" s="185"/>
      <c r="I14" s="214"/>
      <c r="J14" s="125"/>
      <c r="K14" s="215"/>
      <c r="L14" s="126"/>
      <c r="M14" s="126"/>
      <c r="N14" s="123" t="s">
        <v>206</v>
      </c>
      <c r="O14" s="219">
        <v>43585</v>
      </c>
    </row>
    <row r="15" spans="1:15" s="122" customFormat="1" ht="15" x14ac:dyDescent="0.25">
      <c r="A15" s="123" t="s">
        <v>12</v>
      </c>
      <c r="B15" s="190">
        <v>5384.0672631231573</v>
      </c>
      <c r="C15" s="193">
        <v>5350.0355112429634</v>
      </c>
      <c r="D15" s="186">
        <v>5332.9652196250372</v>
      </c>
      <c r="E15" s="189">
        <v>5037.8619978893767</v>
      </c>
      <c r="F15" s="193">
        <v>4572.307077489646</v>
      </c>
      <c r="G15" s="190">
        <v>4193.6366633993039</v>
      </c>
      <c r="H15" s="186">
        <v>3585.7081064829913</v>
      </c>
      <c r="I15" s="216"/>
      <c r="J15" s="220">
        <f>AVERAGE(B15:H15)</f>
        <v>4779.5116913217817</v>
      </c>
      <c r="K15" s="217"/>
      <c r="N15" s="123" t="s">
        <v>12</v>
      </c>
      <c r="O15" s="220">
        <v>3516.188672515405</v>
      </c>
    </row>
    <row r="16" spans="1:15" s="122" customFormat="1" x14ac:dyDescent="0.2">
      <c r="A16" s="124"/>
      <c r="B16" s="128"/>
      <c r="C16" s="129"/>
      <c r="D16" s="129"/>
      <c r="E16" s="129"/>
      <c r="F16" s="129"/>
      <c r="G16" s="129"/>
      <c r="H16" s="129"/>
      <c r="I16" s="130"/>
      <c r="J16" s="127"/>
      <c r="K16" s="127"/>
      <c r="N16" s="124"/>
    </row>
    <row r="17" spans="1:21" s="122" customFormat="1" ht="15" x14ac:dyDescent="0.25">
      <c r="A17" s="127"/>
      <c r="B17" s="332" t="s">
        <v>173</v>
      </c>
      <c r="C17" s="332"/>
      <c r="D17" s="332"/>
      <c r="E17" s="332"/>
      <c r="F17" s="332"/>
      <c r="G17" s="332"/>
      <c r="H17" s="332"/>
      <c r="I17" s="182"/>
      <c r="J17" s="183" t="s">
        <v>199</v>
      </c>
      <c r="K17" s="183" t="s">
        <v>174</v>
      </c>
      <c r="L17" s="131" t="s">
        <v>175</v>
      </c>
      <c r="M17" s="222"/>
      <c r="O17" s="224" t="s">
        <v>207</v>
      </c>
      <c r="P17" s="135"/>
      <c r="Q17" s="135"/>
      <c r="R17" s="135"/>
      <c r="S17" s="135"/>
      <c r="T17" s="135"/>
      <c r="U17" s="135"/>
    </row>
    <row r="18" spans="1:21" s="122" customFormat="1" ht="15" x14ac:dyDescent="0.25">
      <c r="A18" s="194" t="s">
        <v>228</v>
      </c>
      <c r="B18" s="195">
        <v>109.53088015170398</v>
      </c>
      <c r="C18" s="195">
        <v>102.53760299918417</v>
      </c>
      <c r="D18" s="195">
        <v>102.35306200360721</v>
      </c>
      <c r="E18" s="195">
        <v>110.75888101035227</v>
      </c>
      <c r="F18" s="195"/>
      <c r="G18" s="195">
        <v>104.50969724279385</v>
      </c>
      <c r="H18" s="195">
        <v>105.54037187605114</v>
      </c>
      <c r="I18" s="130"/>
      <c r="J18" s="132">
        <f t="shared" ref="J18:J34" si="0">+AVERAGE(B18:H18)</f>
        <v>105.87174921394877</v>
      </c>
      <c r="K18" s="133">
        <f t="shared" ref="K18:K34" si="1">+COUNTIF(B18:H18,"&gt;100")/COUNT(B18:H18)</f>
        <v>1</v>
      </c>
      <c r="L18" s="134"/>
      <c r="M18" s="223"/>
      <c r="N18" s="194" t="s">
        <v>8</v>
      </c>
      <c r="O18" s="132">
        <v>124.43073192341679</v>
      </c>
      <c r="P18" s="135"/>
    </row>
    <row r="19" spans="1:21" s="122" customFormat="1" ht="15" x14ac:dyDescent="0.25">
      <c r="A19" s="194" t="s">
        <v>148</v>
      </c>
      <c r="B19" s="195">
        <v>103.95574526167024</v>
      </c>
      <c r="C19" s="195">
        <v>101.17346637391786</v>
      </c>
      <c r="D19" s="195">
        <v>101.58144811334382</v>
      </c>
      <c r="E19" s="195"/>
      <c r="F19" s="195">
        <v>108.74906840167323</v>
      </c>
      <c r="G19" s="195">
        <v>104.8465536400309</v>
      </c>
      <c r="H19" s="195">
        <v>113.71267275691494</v>
      </c>
      <c r="I19" s="130"/>
      <c r="J19" s="132">
        <f t="shared" si="0"/>
        <v>105.66982575792515</v>
      </c>
      <c r="K19" s="133">
        <f t="shared" si="1"/>
        <v>1</v>
      </c>
      <c r="L19" s="134"/>
      <c r="M19" s="223"/>
      <c r="N19" s="194" t="s">
        <v>29</v>
      </c>
      <c r="O19" s="132">
        <v>115.72087970301246</v>
      </c>
      <c r="P19" s="135"/>
    </row>
    <row r="20" spans="1:21" s="122" customFormat="1" ht="15" x14ac:dyDescent="0.25">
      <c r="A20" s="194" t="s">
        <v>18</v>
      </c>
      <c r="B20" s="195">
        <v>110.85116955986831</v>
      </c>
      <c r="C20" s="195">
        <v>102.99231520760628</v>
      </c>
      <c r="D20" s="195">
        <v>103.65814254832999</v>
      </c>
      <c r="E20" s="195">
        <v>94.710967425225078</v>
      </c>
      <c r="F20" s="195">
        <v>103.57054133492692</v>
      </c>
      <c r="G20" s="195">
        <v>104.13331177853406</v>
      </c>
      <c r="H20" s="195">
        <v>105.80510092476875</v>
      </c>
      <c r="I20" s="130"/>
      <c r="J20" s="132">
        <f t="shared" si="0"/>
        <v>103.67450696846564</v>
      </c>
      <c r="K20" s="133">
        <f t="shared" si="1"/>
        <v>0.8571428571428571</v>
      </c>
      <c r="L20" s="134"/>
      <c r="M20" s="223"/>
      <c r="N20" s="194" t="s">
        <v>30</v>
      </c>
      <c r="O20" s="132">
        <v>107.02897262194786</v>
      </c>
      <c r="P20" s="135"/>
    </row>
    <row r="21" spans="1:21" s="122" customFormat="1" ht="15" x14ac:dyDescent="0.25">
      <c r="A21" s="194" t="s">
        <v>29</v>
      </c>
      <c r="B21" s="195">
        <v>105.24958846149453</v>
      </c>
      <c r="C21" s="195">
        <v>109.08683077695338</v>
      </c>
      <c r="D21" s="195">
        <v>99.602060385526613</v>
      </c>
      <c r="E21" s="195">
        <v>100.67543366159788</v>
      </c>
      <c r="F21" s="195"/>
      <c r="G21" s="195">
        <v>106.98627922452131</v>
      </c>
      <c r="H21" s="195">
        <v>98.206155952419309</v>
      </c>
      <c r="I21" s="130"/>
      <c r="J21" s="132">
        <f t="shared" si="0"/>
        <v>103.3010580770855</v>
      </c>
      <c r="K21" s="133">
        <f t="shared" si="1"/>
        <v>0.66666666666666663</v>
      </c>
      <c r="L21" s="134"/>
      <c r="M21" s="223"/>
      <c r="N21" s="194" t="s">
        <v>31</v>
      </c>
      <c r="O21" s="132">
        <v>103.70435161716374</v>
      </c>
      <c r="P21" s="135"/>
    </row>
    <row r="22" spans="1:21" s="122" customFormat="1" ht="15" x14ac:dyDescent="0.25">
      <c r="A22" s="194" t="s">
        <v>19</v>
      </c>
      <c r="B22" s="195">
        <v>97.765351828767095</v>
      </c>
      <c r="C22" s="195">
        <v>97.01833757281932</v>
      </c>
      <c r="D22" s="195">
        <v>102.87598606034057</v>
      </c>
      <c r="E22" s="195">
        <v>114.80327738050326</v>
      </c>
      <c r="F22" s="195">
        <v>103.45546295566588</v>
      </c>
      <c r="G22" s="195">
        <v>108.41276294751492</v>
      </c>
      <c r="H22" s="195">
        <v>92.566693944498098</v>
      </c>
      <c r="I22" s="130"/>
      <c r="J22" s="132">
        <f t="shared" si="0"/>
        <v>102.41398181287273</v>
      </c>
      <c r="K22" s="133">
        <f t="shared" si="1"/>
        <v>0.5714285714285714</v>
      </c>
      <c r="L22" s="134"/>
      <c r="M22" s="223"/>
      <c r="N22" s="194" t="s">
        <v>10</v>
      </c>
      <c r="O22" s="132">
        <v>103.40506246357745</v>
      </c>
      <c r="P22" s="135"/>
    </row>
    <row r="23" spans="1:21" s="122" customFormat="1" ht="15" x14ac:dyDescent="0.25">
      <c r="A23" s="194" t="s">
        <v>149</v>
      </c>
      <c r="B23" s="195">
        <v>107.55868090615945</v>
      </c>
      <c r="C23" s="195">
        <v>97.682766187711962</v>
      </c>
      <c r="D23" s="195">
        <v>103.44993953725812</v>
      </c>
      <c r="E23" s="195">
        <v>97.600580888149878</v>
      </c>
      <c r="F23" s="195"/>
      <c r="G23" s="195"/>
      <c r="H23" s="195">
        <v>101.19815346271237</v>
      </c>
      <c r="I23" s="130"/>
      <c r="J23" s="132">
        <f t="shared" si="0"/>
        <v>101.49802419639835</v>
      </c>
      <c r="K23" s="133">
        <f t="shared" si="1"/>
        <v>0.6</v>
      </c>
      <c r="L23" s="134"/>
      <c r="M23" s="223"/>
      <c r="N23" s="194" t="s">
        <v>204</v>
      </c>
      <c r="O23" s="132">
        <v>103.15775882442446</v>
      </c>
      <c r="P23" s="135"/>
    </row>
    <row r="24" spans="1:21" s="122" customFormat="1" ht="15" x14ac:dyDescent="0.25">
      <c r="A24" s="194" t="s">
        <v>31</v>
      </c>
      <c r="B24" s="195">
        <v>101.553956865038</v>
      </c>
      <c r="C24" s="195">
        <v>104.7229655525921</v>
      </c>
      <c r="D24" s="195">
        <v>98.85679699727784</v>
      </c>
      <c r="E24" s="195">
        <v>96.811466364604257</v>
      </c>
      <c r="F24" s="195">
        <v>100.4202707026562</v>
      </c>
      <c r="G24" s="195">
        <v>94.71508189660031</v>
      </c>
      <c r="H24" s="195">
        <v>112.66874689440907</v>
      </c>
      <c r="I24" s="130"/>
      <c r="J24" s="132">
        <f t="shared" si="0"/>
        <v>101.39275503902539</v>
      </c>
      <c r="K24" s="133">
        <f t="shared" si="1"/>
        <v>0.5714285714285714</v>
      </c>
      <c r="L24" s="134"/>
      <c r="M24" s="223"/>
      <c r="N24" s="194" t="s">
        <v>203</v>
      </c>
      <c r="O24" s="132">
        <v>102.03146895463651</v>
      </c>
      <c r="P24" s="135"/>
    </row>
    <row r="25" spans="1:21" s="122" customFormat="1" ht="15" x14ac:dyDescent="0.25">
      <c r="A25" s="194" t="s">
        <v>16</v>
      </c>
      <c r="B25" s="195">
        <v>103.21679676595103</v>
      </c>
      <c r="C25" s="195">
        <v>99.664292233896219</v>
      </c>
      <c r="D25" s="195">
        <v>101.82498760569977</v>
      </c>
      <c r="E25" s="195">
        <v>98.677372592842119</v>
      </c>
      <c r="F25" s="195">
        <v>111.33833193504641</v>
      </c>
      <c r="G25" s="195">
        <v>94.861167579075556</v>
      </c>
      <c r="H25" s="195">
        <v>99.483265177421572</v>
      </c>
      <c r="I25" s="130"/>
      <c r="J25" s="132">
        <f t="shared" si="0"/>
        <v>101.29517341284752</v>
      </c>
      <c r="K25" s="133">
        <f t="shared" si="1"/>
        <v>0.42857142857142855</v>
      </c>
      <c r="L25" s="134"/>
      <c r="M25" s="223"/>
      <c r="N25" s="194" t="s">
        <v>23</v>
      </c>
      <c r="O25" s="132">
        <v>101.4323459270766</v>
      </c>
      <c r="P25" s="135"/>
    </row>
    <row r="26" spans="1:21" s="122" customFormat="1" ht="15" x14ac:dyDescent="0.25">
      <c r="A26" s="194" t="s">
        <v>30</v>
      </c>
      <c r="B26" s="195">
        <v>104.41167582332223</v>
      </c>
      <c r="C26" s="195">
        <v>97.791544323778453</v>
      </c>
      <c r="D26" s="195">
        <v>105.71967496786934</v>
      </c>
      <c r="E26" s="195">
        <v>97.492976121372322</v>
      </c>
      <c r="F26" s="195"/>
      <c r="G26" s="195">
        <v>96.635678957377863</v>
      </c>
      <c r="H26" s="195">
        <v>105.63482316889194</v>
      </c>
      <c r="I26" s="130"/>
      <c r="J26" s="132">
        <f t="shared" si="0"/>
        <v>101.28106222710203</v>
      </c>
      <c r="K26" s="133">
        <f t="shared" si="1"/>
        <v>0.5</v>
      </c>
      <c r="L26" s="134"/>
      <c r="M26" s="223"/>
      <c r="N26" s="194" t="s">
        <v>39</v>
      </c>
      <c r="O26" s="132">
        <v>98.827105115015385</v>
      </c>
      <c r="P26" s="135"/>
    </row>
    <row r="27" spans="1:21" s="122" customFormat="1" ht="15" x14ac:dyDescent="0.25">
      <c r="A27" s="194" t="s">
        <v>156</v>
      </c>
      <c r="B27" s="195"/>
      <c r="C27" s="195">
        <v>109.73067974448205</v>
      </c>
      <c r="D27" s="195"/>
      <c r="E27" s="195">
        <v>114.04840383415133</v>
      </c>
      <c r="F27" s="195">
        <v>83.040558474759166</v>
      </c>
      <c r="G27" s="195">
        <v>103.54467241091318</v>
      </c>
      <c r="H27" s="195">
        <v>95.449201615606654</v>
      </c>
      <c r="I27" s="130"/>
      <c r="J27" s="132">
        <f t="shared" si="0"/>
        <v>101.16270321598248</v>
      </c>
      <c r="K27" s="133">
        <f t="shared" si="1"/>
        <v>0.6</v>
      </c>
      <c r="L27" s="134"/>
      <c r="M27" s="223"/>
      <c r="N27" s="194" t="s">
        <v>149</v>
      </c>
      <c r="O27" s="132">
        <v>97.406448045825059</v>
      </c>
      <c r="P27" s="135"/>
    </row>
    <row r="28" spans="1:21" s="122" customFormat="1" ht="15" x14ac:dyDescent="0.25">
      <c r="A28" s="194" t="s">
        <v>22</v>
      </c>
      <c r="B28" s="195">
        <v>99.853349471933612</v>
      </c>
      <c r="C28" s="195">
        <v>100.9931494636815</v>
      </c>
      <c r="D28" s="195">
        <v>100.33576713753531</v>
      </c>
      <c r="E28" s="195">
        <v>98.32452687268281</v>
      </c>
      <c r="F28" s="195">
        <v>98.064040887286609</v>
      </c>
      <c r="G28" s="195">
        <v>99.260065276668513</v>
      </c>
      <c r="H28" s="195">
        <v>103.89288207001542</v>
      </c>
      <c r="I28" s="130"/>
      <c r="J28" s="132">
        <f t="shared" si="0"/>
        <v>100.10339731140053</v>
      </c>
      <c r="K28" s="133">
        <f t="shared" si="1"/>
        <v>0.42857142857142855</v>
      </c>
      <c r="L28" s="134"/>
      <c r="M28" s="223"/>
      <c r="N28" s="194" t="s">
        <v>17</v>
      </c>
      <c r="O28" s="132">
        <v>96.223162199705712</v>
      </c>
      <c r="P28" s="135"/>
    </row>
    <row r="29" spans="1:21" s="122" customFormat="1" ht="15" x14ac:dyDescent="0.25">
      <c r="A29" s="194" t="s">
        <v>40</v>
      </c>
      <c r="B29" s="195">
        <v>98.324615773360733</v>
      </c>
      <c r="C29" s="195">
        <v>98.335435004110934</v>
      </c>
      <c r="D29" s="195">
        <v>96.545028385960734</v>
      </c>
      <c r="E29" s="195">
        <v>99.407219915691229</v>
      </c>
      <c r="F29" s="195"/>
      <c r="G29" s="195">
        <v>100.56710247105003</v>
      </c>
      <c r="H29" s="195">
        <v>102.36796434568336</v>
      </c>
      <c r="I29" s="130"/>
      <c r="J29" s="132">
        <f t="shared" si="0"/>
        <v>99.257894315976174</v>
      </c>
      <c r="K29" s="133">
        <f t="shared" si="1"/>
        <v>0.33333333333333331</v>
      </c>
      <c r="L29" s="134"/>
      <c r="M29" s="223"/>
      <c r="N29" s="194" t="s">
        <v>16</v>
      </c>
      <c r="O29" s="132">
        <v>94.896101517344974</v>
      </c>
      <c r="P29" s="135"/>
    </row>
    <row r="30" spans="1:21" s="122" customFormat="1" ht="15" x14ac:dyDescent="0.25">
      <c r="A30" s="194" t="s">
        <v>34</v>
      </c>
      <c r="B30" s="195">
        <v>97.221057897027023</v>
      </c>
      <c r="C30" s="195">
        <v>104.34861196721013</v>
      </c>
      <c r="D30" s="195">
        <v>98.002380449794657</v>
      </c>
      <c r="E30" s="195">
        <v>89.377219299389509</v>
      </c>
      <c r="F30" s="195"/>
      <c r="G30" s="195">
        <v>99.020312891900303</v>
      </c>
      <c r="H30" s="195"/>
      <c r="I30" s="130"/>
      <c r="J30" s="132">
        <f t="shared" si="0"/>
        <v>97.593916501064314</v>
      </c>
      <c r="K30" s="133">
        <f t="shared" si="1"/>
        <v>0.2</v>
      </c>
      <c r="L30" s="134"/>
      <c r="M30" s="223"/>
      <c r="N30" s="194" t="s">
        <v>11</v>
      </c>
      <c r="O30" s="132">
        <v>93.52907655169254</v>
      </c>
      <c r="P30" s="135"/>
    </row>
    <row r="31" spans="1:21" s="122" customFormat="1" ht="15" x14ac:dyDescent="0.25">
      <c r="A31" s="194" t="s">
        <v>39</v>
      </c>
      <c r="B31" s="195">
        <v>96.998899023026652</v>
      </c>
      <c r="C31" s="195">
        <v>99.987686692472295</v>
      </c>
      <c r="D31" s="195">
        <v>96.589406152755416</v>
      </c>
      <c r="E31" s="195">
        <v>91.239034614638456</v>
      </c>
      <c r="F31" s="195">
        <v>88.230593379431639</v>
      </c>
      <c r="G31" s="195">
        <v>101.99358619404364</v>
      </c>
      <c r="H31" s="195">
        <v>95.996129227639386</v>
      </c>
      <c r="I31" s="130"/>
      <c r="J31" s="132">
        <f t="shared" si="0"/>
        <v>95.862190754858219</v>
      </c>
      <c r="K31" s="133">
        <f t="shared" si="1"/>
        <v>0.14285714285714285</v>
      </c>
      <c r="L31" s="134"/>
      <c r="M31" s="223"/>
      <c r="N31" s="194" t="s">
        <v>40</v>
      </c>
      <c r="O31" s="132">
        <v>92.942788790841604</v>
      </c>
      <c r="P31" s="135"/>
    </row>
    <row r="32" spans="1:21" s="122" customFormat="1" ht="15" x14ac:dyDescent="0.25">
      <c r="A32" s="194" t="s">
        <v>32</v>
      </c>
      <c r="B32" s="195">
        <v>101.36093263642027</v>
      </c>
      <c r="C32" s="195">
        <v>93.594276244744265</v>
      </c>
      <c r="D32" s="195">
        <v>99.672551117686638</v>
      </c>
      <c r="E32" s="195">
        <v>93.529262161405242</v>
      </c>
      <c r="F32" s="195"/>
      <c r="G32" s="195">
        <v>93.884971489123302</v>
      </c>
      <c r="H32" s="195">
        <v>92.414186509334371</v>
      </c>
      <c r="I32" s="130"/>
      <c r="J32" s="132">
        <f t="shared" si="0"/>
        <v>95.742696693119015</v>
      </c>
      <c r="K32" s="133">
        <f t="shared" si="1"/>
        <v>0.16666666666666666</v>
      </c>
      <c r="L32" s="134"/>
      <c r="M32" s="223"/>
      <c r="N32" s="194" t="s">
        <v>20</v>
      </c>
      <c r="O32" s="132">
        <v>91.703453801956542</v>
      </c>
      <c r="P32" s="135"/>
    </row>
    <row r="33" spans="1:16" s="122" customFormat="1" ht="15" x14ac:dyDescent="0.25">
      <c r="A33" s="194" t="s">
        <v>23</v>
      </c>
      <c r="B33" s="195">
        <v>93.409480583876174</v>
      </c>
      <c r="C33" s="195">
        <v>95.922716346491939</v>
      </c>
      <c r="D33" s="195">
        <v>100.16595496210358</v>
      </c>
      <c r="E33" s="195">
        <v>98.594160432954183</v>
      </c>
      <c r="F33" s="195">
        <v>93.731339908108836</v>
      </c>
      <c r="G33" s="195">
        <v>93.280004898166979</v>
      </c>
      <c r="H33" s="195">
        <v>87.520352819227227</v>
      </c>
      <c r="I33" s="130"/>
      <c r="J33" s="132">
        <f>+AVERAGE(B33:H33)</f>
        <v>94.660572850132709</v>
      </c>
      <c r="K33" s="133">
        <f t="shared" si="1"/>
        <v>0.14285714285714285</v>
      </c>
      <c r="L33" s="134"/>
      <c r="M33" s="223"/>
      <c r="N33" s="194" t="s">
        <v>228</v>
      </c>
      <c r="O33" s="132">
        <v>89.122965380458226</v>
      </c>
      <c r="P33" s="135"/>
    </row>
    <row r="34" spans="1:16" s="122" customFormat="1" ht="15" x14ac:dyDescent="0.25">
      <c r="A34" s="194" t="s">
        <v>20</v>
      </c>
      <c r="B34" s="195">
        <v>74.831440533474165</v>
      </c>
      <c r="C34" s="195">
        <v>86.504097736266019</v>
      </c>
      <c r="D34" s="195">
        <v>88.893925419930085</v>
      </c>
      <c r="E34" s="195">
        <v>97.440906437737823</v>
      </c>
      <c r="F34" s="195">
        <v>103.43244727981364</v>
      </c>
      <c r="G34" s="195">
        <v>87.134094303678793</v>
      </c>
      <c r="H34" s="195">
        <v>87.572688001917101</v>
      </c>
      <c r="I34" s="130"/>
      <c r="J34" s="132">
        <f t="shared" si="0"/>
        <v>89.401371387545367</v>
      </c>
      <c r="K34" s="133">
        <f t="shared" si="1"/>
        <v>0.14285714285714285</v>
      </c>
      <c r="L34" s="134"/>
      <c r="M34" s="223"/>
      <c r="N34" s="194" t="s">
        <v>19</v>
      </c>
      <c r="O34" s="132">
        <v>84.437326561903632</v>
      </c>
      <c r="P34" s="135"/>
    </row>
    <row r="35" spans="1:16" s="122" customFormat="1" x14ac:dyDescent="0.2">
      <c r="B35" s="135"/>
      <c r="C35" s="135"/>
      <c r="D35" s="135"/>
      <c r="E35" s="135"/>
      <c r="F35" s="135"/>
      <c r="G35" s="135"/>
      <c r="H35" s="135"/>
      <c r="I35" s="130"/>
    </row>
    <row r="36" spans="1:16" s="122" customFormat="1" x14ac:dyDescent="0.2">
      <c r="A36" s="5"/>
      <c r="B36" s="5"/>
      <c r="C36" s="5"/>
      <c r="D36" s="5"/>
      <c r="E36" s="5"/>
      <c r="F36" s="5"/>
      <c r="G36" s="5"/>
      <c r="H36" s="5"/>
      <c r="I36" s="119"/>
      <c r="J36" s="5"/>
      <c r="K36" s="5"/>
    </row>
    <row r="37" spans="1:16" s="122" customFormat="1" x14ac:dyDescent="0.2">
      <c r="A37" s="5"/>
      <c r="B37" s="5"/>
      <c r="C37" s="5"/>
      <c r="D37" s="5"/>
      <c r="E37" s="5"/>
      <c r="F37" s="5"/>
      <c r="G37" s="5"/>
      <c r="H37" s="5"/>
      <c r="I37" s="119"/>
      <c r="J37" s="5"/>
      <c r="K37" s="5"/>
    </row>
    <row r="38" spans="1:16" s="122" customFormat="1" x14ac:dyDescent="0.2">
      <c r="A38" s="5"/>
      <c r="B38" s="5"/>
      <c r="C38" s="5"/>
      <c r="D38" s="5"/>
      <c r="E38" s="5"/>
      <c r="F38" s="5"/>
      <c r="G38" s="5"/>
      <c r="H38" s="5"/>
      <c r="I38" s="119"/>
      <c r="J38" s="5"/>
      <c r="K38" s="5"/>
    </row>
    <row r="39" spans="1:16" s="122" customFormat="1" x14ac:dyDescent="0.2">
      <c r="A39" s="5"/>
      <c r="B39" s="5"/>
      <c r="C39" s="5"/>
      <c r="D39" s="5"/>
      <c r="E39" s="5"/>
      <c r="F39" s="5"/>
      <c r="G39" s="5"/>
      <c r="H39" s="5"/>
      <c r="I39" s="119"/>
      <c r="J39" s="5"/>
      <c r="K39" s="5"/>
    </row>
    <row r="40" spans="1:16" s="122" customFormat="1" ht="12.95" hidden="1" customHeight="1" x14ac:dyDescent="0.2">
      <c r="A40" s="5"/>
      <c r="B40" s="5"/>
      <c r="C40" s="5"/>
      <c r="D40" s="5"/>
      <c r="E40" s="5"/>
      <c r="F40" s="5"/>
      <c r="G40" s="5"/>
      <c r="H40" s="5"/>
      <c r="I40" s="119"/>
      <c r="J40" s="5"/>
      <c r="K40" s="5"/>
    </row>
    <row r="41" spans="1:16" s="122" customFormat="1" x14ac:dyDescent="0.2">
      <c r="A41" s="5"/>
      <c r="B41" s="5"/>
      <c r="C41" s="5"/>
      <c r="D41" s="5"/>
      <c r="E41" s="5"/>
      <c r="F41" s="5"/>
      <c r="G41" s="5"/>
      <c r="H41" s="5"/>
      <c r="I41" s="119"/>
      <c r="J41" s="5"/>
      <c r="K41" s="5"/>
    </row>
    <row r="42" spans="1:16" x14ac:dyDescent="0.2">
      <c r="I42" s="119"/>
    </row>
    <row r="43" spans="1:16" x14ac:dyDescent="0.2">
      <c r="I43" s="119"/>
    </row>
    <row r="44" spans="1:16" x14ac:dyDescent="0.2">
      <c r="I44" s="119"/>
    </row>
    <row r="45" spans="1:16" x14ac:dyDescent="0.2">
      <c r="I45" s="119"/>
    </row>
    <row r="46" spans="1:16" x14ac:dyDescent="0.2">
      <c r="I46" s="119"/>
    </row>
    <row r="47" spans="1:16" x14ac:dyDescent="0.2">
      <c r="I47" s="119"/>
    </row>
    <row r="48" spans="1:16" x14ac:dyDescent="0.2">
      <c r="I48" s="119"/>
    </row>
    <row r="49" spans="9:9" x14ac:dyDescent="0.2">
      <c r="I49" s="119"/>
    </row>
    <row r="50" spans="9:9" x14ac:dyDescent="0.2">
      <c r="I50" s="119"/>
    </row>
    <row r="51" spans="9:9" x14ac:dyDescent="0.2">
      <c r="I51" s="119"/>
    </row>
    <row r="52" spans="9:9" x14ac:dyDescent="0.2">
      <c r="I52" s="119"/>
    </row>
    <row r="53" spans="9:9" x14ac:dyDescent="0.2">
      <c r="I53" s="119"/>
    </row>
    <row r="54" spans="9:9" x14ac:dyDescent="0.2">
      <c r="I54" s="119"/>
    </row>
    <row r="55" spans="9:9" x14ac:dyDescent="0.2">
      <c r="I55" s="119"/>
    </row>
    <row r="56" spans="9:9" x14ac:dyDescent="0.2">
      <c r="I56" s="119"/>
    </row>
    <row r="57" spans="9:9" x14ac:dyDescent="0.2">
      <c r="I57" s="119"/>
    </row>
    <row r="58" spans="9:9" x14ac:dyDescent="0.2">
      <c r="I58" s="119"/>
    </row>
    <row r="59" spans="9:9" x14ac:dyDescent="0.2">
      <c r="I59" s="119"/>
    </row>
    <row r="60" spans="9:9" x14ac:dyDescent="0.2">
      <c r="I60" s="119"/>
    </row>
    <row r="61" spans="9:9" x14ac:dyDescent="0.2">
      <c r="I61" s="119"/>
    </row>
    <row r="62" spans="9:9" x14ac:dyDescent="0.2">
      <c r="I62" s="119"/>
    </row>
    <row r="63" spans="9:9" x14ac:dyDescent="0.2">
      <c r="I63" s="119"/>
    </row>
  </sheetData>
  <mergeCells count="8">
    <mergeCell ref="B17:H17"/>
    <mergeCell ref="B10:K10"/>
    <mergeCell ref="A2:O2"/>
    <mergeCell ref="B4:O4"/>
    <mergeCell ref="B5:O5"/>
    <mergeCell ref="B6:O6"/>
    <mergeCell ref="B7:O7"/>
    <mergeCell ref="B8:O8"/>
  </mergeCells>
  <conditionalFormatting sqref="B18:H34">
    <cfRule type="cellIs" dxfId="7" priority="5" operator="greaterThan">
      <formula>100</formula>
    </cfRule>
  </conditionalFormatting>
  <conditionalFormatting sqref="J19:J34">
    <cfRule type="cellIs" dxfId="6" priority="3" operator="greaterThan">
      <formula>100</formula>
    </cfRule>
  </conditionalFormatting>
  <conditionalFormatting sqref="J18">
    <cfRule type="cellIs" dxfId="5" priority="2" operator="greaterThan">
      <formula>100</formula>
    </cfRule>
  </conditionalFormatting>
  <conditionalFormatting sqref="O18:O34">
    <cfRule type="cellIs" dxfId="4" priority="1" operator="greaterThan">
      <formula>100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topLeftCell="C1" workbookViewId="0">
      <pane ySplit="1" topLeftCell="A2" activePane="bottomLeft" state="frozen"/>
      <selection pane="bottomLeft" activeCell="G22" sqref="G22"/>
    </sheetView>
  </sheetViews>
  <sheetFormatPr baseColWidth="10" defaultColWidth="8.7109375" defaultRowHeight="15" x14ac:dyDescent="0.25"/>
  <cols>
    <col min="1" max="1" width="16.85546875" style="148" bestFit="1" customWidth="1"/>
    <col min="2" max="2" width="16.85546875" style="149" customWidth="1"/>
    <col min="3" max="3" width="15.28515625" style="148" customWidth="1"/>
    <col min="4" max="4" width="14.85546875" style="149" bestFit="1" customWidth="1"/>
    <col min="5" max="5" width="8.7109375" style="145"/>
    <col min="6" max="6" width="30.140625" style="145" bestFit="1" customWidth="1"/>
    <col min="7" max="7" width="19.140625" style="145" bestFit="1" customWidth="1"/>
    <col min="8" max="8" width="14.42578125" style="145" bestFit="1" customWidth="1"/>
    <col min="9" max="9" width="13.85546875" style="145" bestFit="1" customWidth="1"/>
    <col min="10" max="10" width="8.7109375" style="145" bestFit="1" customWidth="1"/>
    <col min="11" max="11" width="17" style="145" bestFit="1" customWidth="1"/>
    <col min="12" max="12" width="14.140625" style="145" bestFit="1" customWidth="1"/>
    <col min="13" max="13" width="23.140625" style="145" bestFit="1" customWidth="1"/>
    <col min="14" max="15" width="10.7109375" style="145" bestFit="1" customWidth="1"/>
    <col min="16" max="16" width="11.85546875" style="145" bestFit="1" customWidth="1"/>
    <col min="17" max="16384" width="8.7109375" style="145"/>
  </cols>
  <sheetData>
    <row r="1" spans="1:16" ht="15.75" thickBot="1" x14ac:dyDescent="0.3">
      <c r="A1" s="148" t="s">
        <v>185</v>
      </c>
      <c r="B1" s="149" t="s">
        <v>187</v>
      </c>
      <c r="C1" s="146" t="s">
        <v>188</v>
      </c>
      <c r="D1" s="146" t="s">
        <v>186</v>
      </c>
      <c r="F1" s="180" t="s">
        <v>195</v>
      </c>
      <c r="G1" s="180" t="s">
        <v>194</v>
      </c>
      <c r="H1"/>
      <c r="I1"/>
      <c r="J1"/>
      <c r="K1"/>
      <c r="L1"/>
      <c r="M1"/>
      <c r="N1"/>
      <c r="O1"/>
      <c r="P1"/>
    </row>
    <row r="2" spans="1:16" x14ac:dyDescent="0.25">
      <c r="A2" s="148" t="s">
        <v>177</v>
      </c>
      <c r="B2" s="147">
        <v>4572.3070774896451</v>
      </c>
      <c r="C2" s="150" t="s">
        <v>16</v>
      </c>
      <c r="D2" s="141">
        <v>111.33833193504641</v>
      </c>
      <c r="F2" s="180" t="s">
        <v>192</v>
      </c>
      <c r="G2" t="s">
        <v>178</v>
      </c>
      <c r="H2" t="s">
        <v>180</v>
      </c>
      <c r="I2" t="s">
        <v>182</v>
      </c>
      <c r="J2" t="s">
        <v>183</v>
      </c>
      <c r="K2" t="s">
        <v>177</v>
      </c>
      <c r="L2" t="s">
        <v>184</v>
      </c>
      <c r="M2" t="s">
        <v>181</v>
      </c>
      <c r="N2" t="s">
        <v>193</v>
      </c>
      <c r="O2"/>
      <c r="P2"/>
    </row>
    <row r="3" spans="1:16" x14ac:dyDescent="0.25">
      <c r="A3" s="148" t="s">
        <v>177</v>
      </c>
      <c r="B3" s="147">
        <v>4572.3070774896451</v>
      </c>
      <c r="C3" s="151" t="s">
        <v>148</v>
      </c>
      <c r="D3" s="141">
        <v>108.74906840167323</v>
      </c>
      <c r="F3" s="181" t="s">
        <v>38</v>
      </c>
      <c r="G3" s="137">
        <v>109.53088015170398</v>
      </c>
      <c r="H3" s="137">
        <v>102.53760299918417</v>
      </c>
      <c r="I3" s="137">
        <v>102.35306200360721</v>
      </c>
      <c r="J3" s="137">
        <v>110.75888101035227</v>
      </c>
      <c r="K3" s="137"/>
      <c r="L3" s="137">
        <v>104.50969724279385</v>
      </c>
      <c r="M3" s="137">
        <v>105.54037187605114</v>
      </c>
      <c r="N3" s="137">
        <v>105.87174921394877</v>
      </c>
      <c r="O3"/>
      <c r="P3"/>
    </row>
    <row r="4" spans="1:16" x14ac:dyDescent="0.25">
      <c r="A4" s="148" t="s">
        <v>177</v>
      </c>
      <c r="B4" s="147">
        <v>4572.3070774896451</v>
      </c>
      <c r="C4" s="139" t="s">
        <v>190</v>
      </c>
      <c r="D4" s="141">
        <v>105.96734474063152</v>
      </c>
      <c r="F4" s="181" t="s">
        <v>148</v>
      </c>
      <c r="G4" s="137">
        <v>103.95574526167024</v>
      </c>
      <c r="H4" s="137">
        <v>101.17346637391786</v>
      </c>
      <c r="I4" s="137">
        <v>101.58144811334382</v>
      </c>
      <c r="J4" s="137"/>
      <c r="K4" s="137">
        <v>108.74906840167323</v>
      </c>
      <c r="L4" s="137">
        <v>104.8465536400309</v>
      </c>
      <c r="M4" s="137">
        <v>113.71267275691494</v>
      </c>
      <c r="N4" s="137">
        <v>105.66982575792515</v>
      </c>
      <c r="O4"/>
      <c r="P4"/>
    </row>
    <row r="5" spans="1:16" ht="15.75" thickBot="1" x14ac:dyDescent="0.3">
      <c r="A5" s="148" t="s">
        <v>177</v>
      </c>
      <c r="B5" s="147">
        <v>4572.3070774896451</v>
      </c>
      <c r="C5" s="152" t="s">
        <v>18</v>
      </c>
      <c r="D5" s="141">
        <v>103.57054133492692</v>
      </c>
      <c r="F5" s="181" t="s">
        <v>18</v>
      </c>
      <c r="G5" s="137">
        <v>110.85116955986831</v>
      </c>
      <c r="H5" s="137">
        <v>102.99231520760628</v>
      </c>
      <c r="I5" s="137">
        <v>103.65814254832999</v>
      </c>
      <c r="J5" s="137">
        <v>94.710967425225078</v>
      </c>
      <c r="K5" s="137">
        <v>103.57054133492692</v>
      </c>
      <c r="L5" s="137">
        <v>104.13331177853406</v>
      </c>
      <c r="M5" s="137">
        <v>105.80510092476875</v>
      </c>
      <c r="N5" s="137">
        <v>103.67450696846564</v>
      </c>
      <c r="O5"/>
      <c r="P5"/>
    </row>
    <row r="6" spans="1:16" ht="15.75" thickBot="1" x14ac:dyDescent="0.3">
      <c r="A6" s="148" t="s">
        <v>177</v>
      </c>
      <c r="B6" s="147">
        <v>4572.3070774896451</v>
      </c>
      <c r="C6" s="151" t="s">
        <v>19</v>
      </c>
      <c r="D6" s="141">
        <v>103.45546295566588</v>
      </c>
      <c r="F6" s="181" t="s">
        <v>29</v>
      </c>
      <c r="G6" s="137">
        <v>105.24958846149453</v>
      </c>
      <c r="H6" s="137">
        <v>109.08683077695338</v>
      </c>
      <c r="I6" s="137">
        <v>99.602060385526613</v>
      </c>
      <c r="J6" s="137">
        <v>100.67543366159788</v>
      </c>
      <c r="K6" s="137"/>
      <c r="L6" s="137">
        <v>106.98627922452131</v>
      </c>
      <c r="M6" s="137">
        <v>98.206155952419309</v>
      </c>
      <c r="N6" s="137">
        <v>103.3010580770855</v>
      </c>
      <c r="O6"/>
      <c r="P6"/>
    </row>
    <row r="7" spans="1:16" x14ac:dyDescent="0.25">
      <c r="A7" s="148" t="s">
        <v>177</v>
      </c>
      <c r="B7" s="147">
        <v>4572.3070774896451</v>
      </c>
      <c r="C7" s="150" t="s">
        <v>20</v>
      </c>
      <c r="D7" s="141">
        <v>103.43244727981364</v>
      </c>
      <c r="F7" s="181" t="s">
        <v>19</v>
      </c>
      <c r="G7" s="137">
        <v>97.765351828767095</v>
      </c>
      <c r="H7" s="137">
        <v>97.01833757281932</v>
      </c>
      <c r="I7" s="137">
        <v>102.87598606034057</v>
      </c>
      <c r="J7" s="137">
        <v>114.80327738050326</v>
      </c>
      <c r="K7" s="137">
        <v>103.45546295566588</v>
      </c>
      <c r="L7" s="137">
        <v>108.41276294751492</v>
      </c>
      <c r="M7" s="137">
        <v>92.566693944498098</v>
      </c>
      <c r="N7" s="137">
        <v>102.41398181287273</v>
      </c>
      <c r="O7"/>
      <c r="P7"/>
    </row>
    <row r="8" spans="1:16" ht="15.75" thickBot="1" x14ac:dyDescent="0.3">
      <c r="A8" s="148" t="s">
        <v>177</v>
      </c>
      <c r="B8" s="147">
        <v>4572.3070774896451</v>
      </c>
      <c r="C8" s="152" t="s">
        <v>31</v>
      </c>
      <c r="D8" s="141">
        <v>100.4202707026562</v>
      </c>
      <c r="F8" s="181" t="s">
        <v>149</v>
      </c>
      <c r="G8" s="137">
        <v>107.55868090615945</v>
      </c>
      <c r="H8" s="137">
        <v>97.682766187711962</v>
      </c>
      <c r="I8" s="137">
        <v>103.44993953725812</v>
      </c>
      <c r="J8" s="137">
        <v>97.600580888149878</v>
      </c>
      <c r="K8" s="137"/>
      <c r="L8" s="137"/>
      <c r="M8" s="137">
        <v>101.19815346271237</v>
      </c>
      <c r="N8" s="137">
        <v>101.49802419639835</v>
      </c>
      <c r="O8"/>
      <c r="P8"/>
    </row>
    <row r="9" spans="1:16" x14ac:dyDescent="0.25">
      <c r="A9" s="148" t="s">
        <v>177</v>
      </c>
      <c r="B9" s="147">
        <v>4572.3070774896451</v>
      </c>
      <c r="C9" s="150" t="s">
        <v>22</v>
      </c>
      <c r="D9" s="141">
        <v>98.064040887286609</v>
      </c>
      <c r="F9" s="181" t="s">
        <v>31</v>
      </c>
      <c r="G9" s="137">
        <v>101.553956865038</v>
      </c>
      <c r="H9" s="137">
        <v>104.7229655525921</v>
      </c>
      <c r="I9" s="137">
        <v>98.85679699727784</v>
      </c>
      <c r="J9" s="137">
        <v>96.811466364604257</v>
      </c>
      <c r="K9" s="137">
        <v>100.4202707026562</v>
      </c>
      <c r="L9" s="137">
        <v>94.71508189660031</v>
      </c>
      <c r="M9" s="137">
        <v>112.66874689440907</v>
      </c>
      <c r="N9" s="137">
        <v>101.39275503902539</v>
      </c>
      <c r="O9"/>
      <c r="P9"/>
    </row>
    <row r="10" spans="1:16" ht="15.75" thickBot="1" x14ac:dyDescent="0.3">
      <c r="A10" s="148" t="s">
        <v>177</v>
      </c>
      <c r="B10" s="147">
        <v>4572.3070774896451</v>
      </c>
      <c r="C10" s="152" t="s">
        <v>23</v>
      </c>
      <c r="D10" s="141">
        <v>93.731339908108836</v>
      </c>
      <c r="F10" s="181" t="s">
        <v>16</v>
      </c>
      <c r="G10" s="137">
        <v>103.21679676595103</v>
      </c>
      <c r="H10" s="137">
        <v>99.664292233896219</v>
      </c>
      <c r="I10" s="137">
        <v>101.82498760569977</v>
      </c>
      <c r="J10" s="137">
        <v>98.677372592842119</v>
      </c>
      <c r="K10" s="137">
        <v>111.33833193504641</v>
      </c>
      <c r="L10" s="137">
        <v>94.861167579075556</v>
      </c>
      <c r="M10" s="137">
        <v>99.483265177421572</v>
      </c>
      <c r="N10" s="137">
        <v>101.29517341284752</v>
      </c>
      <c r="O10"/>
      <c r="P10"/>
    </row>
    <row r="11" spans="1:16" ht="15.75" thickBot="1" x14ac:dyDescent="0.3">
      <c r="A11" s="148" t="s">
        <v>177</v>
      </c>
      <c r="B11" s="147">
        <v>4572.3070774896451</v>
      </c>
      <c r="C11" s="150" t="s">
        <v>39</v>
      </c>
      <c r="D11" s="141">
        <v>88.230593379431639</v>
      </c>
      <c r="F11" s="181" t="s">
        <v>30</v>
      </c>
      <c r="G11" s="137">
        <v>104.41167582332223</v>
      </c>
      <c r="H11" s="137">
        <v>97.791544323778453</v>
      </c>
      <c r="I11" s="137">
        <v>105.71967496786934</v>
      </c>
      <c r="J11" s="137">
        <v>97.492976121372322</v>
      </c>
      <c r="K11" s="137"/>
      <c r="L11" s="137">
        <v>96.635678957377863</v>
      </c>
      <c r="M11" s="137">
        <v>105.63482316889194</v>
      </c>
      <c r="N11" s="137">
        <v>101.28106222710203</v>
      </c>
      <c r="O11"/>
      <c r="P11"/>
    </row>
    <row r="12" spans="1:16" x14ac:dyDescent="0.25">
      <c r="A12" s="148" t="s">
        <v>177</v>
      </c>
      <c r="B12" s="147">
        <v>4572.3070774896451</v>
      </c>
      <c r="C12" s="150" t="s">
        <v>11</v>
      </c>
      <c r="D12" s="141">
        <v>83.040558474759166</v>
      </c>
      <c r="F12" s="181" t="s">
        <v>11</v>
      </c>
      <c r="G12" s="137"/>
      <c r="H12" s="137">
        <v>109.73067974448205</v>
      </c>
      <c r="I12" s="137"/>
      <c r="J12" s="137">
        <v>114.04840383415133</v>
      </c>
      <c r="K12" s="137">
        <v>83.040558474759166</v>
      </c>
      <c r="L12" s="137">
        <v>103.54467241091318</v>
      </c>
      <c r="M12" s="137">
        <v>95.449201615606654</v>
      </c>
      <c r="N12" s="137">
        <v>101.16270321598248</v>
      </c>
      <c r="O12"/>
      <c r="P12"/>
    </row>
    <row r="13" spans="1:16" ht="15.75" thickBot="1" x14ac:dyDescent="0.3">
      <c r="A13" s="148" t="s">
        <v>178</v>
      </c>
      <c r="B13" s="140">
        <v>5384.0672631231573</v>
      </c>
      <c r="C13" s="152" t="s">
        <v>18</v>
      </c>
      <c r="D13" s="141">
        <v>110.85116955986831</v>
      </c>
      <c r="F13" s="181" t="s">
        <v>22</v>
      </c>
      <c r="G13" s="137">
        <v>99.853349471933612</v>
      </c>
      <c r="H13" s="137">
        <v>100.9931494636815</v>
      </c>
      <c r="I13" s="137">
        <v>100.33576713753531</v>
      </c>
      <c r="J13" s="137">
        <v>98.32452687268281</v>
      </c>
      <c r="K13" s="137">
        <v>98.064040887286609</v>
      </c>
      <c r="L13" s="137">
        <v>99.260065276668513</v>
      </c>
      <c r="M13" s="137">
        <v>103.89288207001542</v>
      </c>
      <c r="N13" s="137">
        <v>100.10339731140053</v>
      </c>
      <c r="O13"/>
      <c r="P13"/>
    </row>
    <row r="14" spans="1:16" ht="15.75" thickBot="1" x14ac:dyDescent="0.3">
      <c r="A14" s="148" t="s">
        <v>178</v>
      </c>
      <c r="B14" s="140">
        <v>5384.0672631231573</v>
      </c>
      <c r="C14" s="152" t="s">
        <v>38</v>
      </c>
      <c r="D14" s="141">
        <v>109.53088015170398</v>
      </c>
      <c r="F14" s="181" t="s">
        <v>40</v>
      </c>
      <c r="G14" s="137">
        <v>98.324615773360733</v>
      </c>
      <c r="H14" s="137">
        <v>98.335435004110934</v>
      </c>
      <c r="I14" s="137">
        <v>96.545028385960734</v>
      </c>
      <c r="J14" s="137">
        <v>99.407219915691229</v>
      </c>
      <c r="K14" s="137"/>
      <c r="L14" s="137">
        <v>100.56710247105003</v>
      </c>
      <c r="M14" s="137">
        <v>102.36796434568336</v>
      </c>
      <c r="N14" s="137">
        <v>99.257894315976174</v>
      </c>
      <c r="O14"/>
      <c r="P14"/>
    </row>
    <row r="15" spans="1:16" x14ac:dyDescent="0.25">
      <c r="A15" s="148" t="s">
        <v>178</v>
      </c>
      <c r="B15" s="140">
        <v>5384.0672631231573</v>
      </c>
      <c r="C15" s="154" t="s">
        <v>149</v>
      </c>
      <c r="D15" s="141">
        <v>107.55868090615945</v>
      </c>
      <c r="F15" s="181" t="s">
        <v>8</v>
      </c>
      <c r="G15" s="137">
        <v>97.221057897027023</v>
      </c>
      <c r="H15" s="137">
        <v>104.34861196721013</v>
      </c>
      <c r="I15" s="137">
        <v>98.002380449794657</v>
      </c>
      <c r="J15" s="137">
        <v>89.377219299389509</v>
      </c>
      <c r="K15" s="137"/>
      <c r="L15" s="137">
        <v>99.020312891900303</v>
      </c>
      <c r="M15" s="137"/>
      <c r="N15" s="137">
        <v>97.593916501064314</v>
      </c>
      <c r="O15"/>
      <c r="P15"/>
    </row>
    <row r="16" spans="1:16" x14ac:dyDescent="0.25">
      <c r="A16" s="148" t="s">
        <v>178</v>
      </c>
      <c r="B16" s="140">
        <v>5384.0672631231573</v>
      </c>
      <c r="C16" s="153" t="s">
        <v>29</v>
      </c>
      <c r="D16" s="141">
        <v>105.24958846149453</v>
      </c>
      <c r="F16" s="181" t="s">
        <v>39</v>
      </c>
      <c r="G16" s="137">
        <v>96.998899023026652</v>
      </c>
      <c r="H16" s="137">
        <v>99.987686692472295</v>
      </c>
      <c r="I16" s="137">
        <v>96.589406152755416</v>
      </c>
      <c r="J16" s="137">
        <v>91.239034614638456</v>
      </c>
      <c r="K16" s="137">
        <v>88.230593379431639</v>
      </c>
      <c r="L16" s="137">
        <v>101.99358619404364</v>
      </c>
      <c r="M16" s="137">
        <v>95.996129227639386</v>
      </c>
      <c r="N16" s="137">
        <v>95.862190754858219</v>
      </c>
      <c r="O16"/>
      <c r="P16"/>
    </row>
    <row r="17" spans="1:16" ht="15.75" thickBot="1" x14ac:dyDescent="0.3">
      <c r="A17" s="148" t="s">
        <v>178</v>
      </c>
      <c r="B17" s="140">
        <v>5384.0672631231573</v>
      </c>
      <c r="C17" s="152" t="s">
        <v>30</v>
      </c>
      <c r="D17" s="141">
        <v>104.41167582332223</v>
      </c>
      <c r="F17" s="181" t="s">
        <v>10</v>
      </c>
      <c r="G17" s="137">
        <v>101.36093263642027</v>
      </c>
      <c r="H17" s="137">
        <v>93.594276244744265</v>
      </c>
      <c r="I17" s="137">
        <v>99.672551117686638</v>
      </c>
      <c r="J17" s="137">
        <v>93.529262161405242</v>
      </c>
      <c r="K17" s="137"/>
      <c r="L17" s="137">
        <v>93.884971489123302</v>
      </c>
      <c r="M17" s="137">
        <v>92.414186509334371</v>
      </c>
      <c r="N17" s="137">
        <v>95.742696693119015</v>
      </c>
      <c r="O17"/>
      <c r="P17"/>
    </row>
    <row r="18" spans="1:16" ht="15.75" thickBot="1" x14ac:dyDescent="0.3">
      <c r="A18" s="148" t="s">
        <v>178</v>
      </c>
      <c r="B18" s="140">
        <v>5384.0672631231573</v>
      </c>
      <c r="C18" s="151" t="s">
        <v>148</v>
      </c>
      <c r="D18" s="141">
        <v>103.95574526167024</v>
      </c>
      <c r="F18" s="181" t="s">
        <v>23</v>
      </c>
      <c r="G18" s="137">
        <v>93.409480583876174</v>
      </c>
      <c r="H18" s="137">
        <v>95.922716346491939</v>
      </c>
      <c r="I18" s="137">
        <v>100.16595496210358</v>
      </c>
      <c r="J18" s="137">
        <v>98.594160432954183</v>
      </c>
      <c r="K18" s="137">
        <v>93.731339908108836</v>
      </c>
      <c r="L18" s="137">
        <v>93.280004898166979</v>
      </c>
      <c r="M18" s="137">
        <v>87.520352819227227</v>
      </c>
      <c r="N18" s="137">
        <v>94.660572850132709</v>
      </c>
      <c r="O18"/>
      <c r="P18"/>
    </row>
    <row r="19" spans="1:16" x14ac:dyDescent="0.25">
      <c r="A19" s="148" t="s">
        <v>178</v>
      </c>
      <c r="B19" s="140">
        <v>5384.0672631231573</v>
      </c>
      <c r="C19" s="150" t="s">
        <v>16</v>
      </c>
      <c r="D19" s="141">
        <v>103.21679676595103</v>
      </c>
      <c r="F19" s="181" t="s">
        <v>20</v>
      </c>
      <c r="G19" s="137">
        <v>74.831440533474165</v>
      </c>
      <c r="H19" s="137">
        <v>86.504097736266019</v>
      </c>
      <c r="I19" s="137">
        <v>88.893925419930085</v>
      </c>
      <c r="J19" s="137">
        <v>97.440906437737823</v>
      </c>
      <c r="K19" s="137">
        <v>103.43244727981364</v>
      </c>
      <c r="L19" s="137">
        <v>87.134094303678793</v>
      </c>
      <c r="M19" s="137">
        <v>87.572688001917101</v>
      </c>
      <c r="N19" s="137">
        <v>89.401371387545367</v>
      </c>
      <c r="O19"/>
      <c r="P19"/>
    </row>
    <row r="20" spans="1:16" ht="15.75" thickBot="1" x14ac:dyDescent="0.3">
      <c r="A20" s="148" t="s">
        <v>178</v>
      </c>
      <c r="B20" s="140">
        <v>5384.0672631231573</v>
      </c>
      <c r="C20" s="152" t="s">
        <v>31</v>
      </c>
      <c r="D20" s="141">
        <v>101.553956865038</v>
      </c>
      <c r="F20" s="181" t="s">
        <v>193</v>
      </c>
      <c r="G20" s="136">
        <v>100.38085134644336</v>
      </c>
      <c r="H20" s="136">
        <v>100.1227514369364</v>
      </c>
      <c r="I20" s="136">
        <v>100.00794449031373</v>
      </c>
      <c r="J20" s="136">
        <v>99.593230563331105</v>
      </c>
      <c r="K20" s="136">
        <v>99.40326552593686</v>
      </c>
      <c r="L20" s="136">
        <v>99.611583950124597</v>
      </c>
      <c r="M20" s="136">
        <v>100.00183679671943</v>
      </c>
      <c r="N20" s="136">
        <v>99.903239103160772</v>
      </c>
      <c r="O20"/>
      <c r="P20"/>
    </row>
    <row r="21" spans="1:16" ht="15.75" thickBot="1" x14ac:dyDescent="0.3">
      <c r="A21" s="148" t="s">
        <v>178</v>
      </c>
      <c r="B21" s="140">
        <v>5384.0672631231573</v>
      </c>
      <c r="C21" s="151" t="s">
        <v>10</v>
      </c>
      <c r="D21" s="141">
        <v>101.36093263642027</v>
      </c>
      <c r="F21"/>
      <c r="G21"/>
      <c r="H21"/>
      <c r="I21"/>
      <c r="J21"/>
      <c r="K21"/>
      <c r="L21"/>
      <c r="M21"/>
      <c r="N21"/>
      <c r="O21"/>
      <c r="P21"/>
    </row>
    <row r="22" spans="1:16" x14ac:dyDescent="0.25">
      <c r="A22" s="148" t="s">
        <v>178</v>
      </c>
      <c r="B22" s="140">
        <v>5384.0672631231573</v>
      </c>
      <c r="C22" s="150" t="s">
        <v>22</v>
      </c>
      <c r="D22" s="141">
        <v>99.853349471933612</v>
      </c>
      <c r="F22"/>
      <c r="G22"/>
      <c r="H22"/>
      <c r="I22"/>
      <c r="J22"/>
      <c r="K22"/>
      <c r="L22"/>
      <c r="M22"/>
      <c r="N22"/>
      <c r="O22"/>
      <c r="P22"/>
    </row>
    <row r="23" spans="1:16" x14ac:dyDescent="0.25">
      <c r="A23" s="148" t="s">
        <v>178</v>
      </c>
      <c r="B23" s="140">
        <v>5384.0672631231573</v>
      </c>
      <c r="C23" s="151" t="s">
        <v>40</v>
      </c>
      <c r="D23" s="141">
        <v>98.324615773360733</v>
      </c>
      <c r="F23"/>
      <c r="G23" s="180" t="s">
        <v>194</v>
      </c>
      <c r="H23"/>
      <c r="I23"/>
      <c r="J23"/>
      <c r="K23"/>
      <c r="L23"/>
      <c r="M23"/>
      <c r="N23"/>
      <c r="O23"/>
      <c r="P23"/>
    </row>
    <row r="24" spans="1:16" x14ac:dyDescent="0.25">
      <c r="A24" s="148" t="s">
        <v>178</v>
      </c>
      <c r="B24" s="140">
        <v>5384.0672631231573</v>
      </c>
      <c r="C24" s="151" t="s">
        <v>19</v>
      </c>
      <c r="D24" s="141">
        <v>97.765351828767095</v>
      </c>
      <c r="F24"/>
      <c r="G24" t="s">
        <v>178</v>
      </c>
      <c r="H24" t="s">
        <v>180</v>
      </c>
      <c r="I24" t="s">
        <v>182</v>
      </c>
      <c r="J24" t="s">
        <v>183</v>
      </c>
      <c r="K24" t="s">
        <v>177</v>
      </c>
      <c r="L24" t="s">
        <v>184</v>
      </c>
      <c r="M24" t="s">
        <v>181</v>
      </c>
      <c r="N24" t="s">
        <v>193</v>
      </c>
      <c r="O24"/>
      <c r="P24"/>
    </row>
    <row r="25" spans="1:16" ht="15.75" thickBot="1" x14ac:dyDescent="0.3">
      <c r="A25" s="148" t="s">
        <v>178</v>
      </c>
      <c r="B25" s="140">
        <v>5384.0672631231573</v>
      </c>
      <c r="C25" s="154" t="s">
        <v>8</v>
      </c>
      <c r="D25" s="141">
        <v>97.221057897027023</v>
      </c>
      <c r="F25" t="s">
        <v>196</v>
      </c>
      <c r="G25" s="137">
        <v>5384.0672631231573</v>
      </c>
      <c r="H25" s="137">
        <v>5350.0355112429634</v>
      </c>
      <c r="I25" s="137">
        <v>5332.9652196250372</v>
      </c>
      <c r="J25" s="137">
        <v>5037.8619978893767</v>
      </c>
      <c r="K25" s="137">
        <v>4572.307077489646</v>
      </c>
      <c r="L25" s="137">
        <v>4193.6366633993039</v>
      </c>
      <c r="M25" s="137">
        <v>3585.7081064829913</v>
      </c>
      <c r="N25" s="137">
        <v>4795.4217922245416</v>
      </c>
      <c r="O25"/>
      <c r="P25"/>
    </row>
    <row r="26" spans="1:16" x14ac:dyDescent="0.25">
      <c r="A26" s="148" t="s">
        <v>178</v>
      </c>
      <c r="B26" s="140">
        <v>5384.0672631231573</v>
      </c>
      <c r="C26" s="150" t="s">
        <v>39</v>
      </c>
      <c r="D26" s="141">
        <v>96.998899023026652</v>
      </c>
      <c r="F26"/>
      <c r="G26"/>
      <c r="H26"/>
      <c r="I26"/>
      <c r="J26"/>
      <c r="K26"/>
      <c r="L26"/>
      <c r="M26"/>
      <c r="N26"/>
      <c r="O26"/>
      <c r="P26"/>
    </row>
    <row r="27" spans="1:16" x14ac:dyDescent="0.25">
      <c r="A27" s="148" t="s">
        <v>178</v>
      </c>
      <c r="B27" s="140">
        <v>5384.0672631231573</v>
      </c>
      <c r="C27" s="142" t="s">
        <v>35</v>
      </c>
      <c r="D27" s="141">
        <v>93.906378456906253</v>
      </c>
      <c r="F27"/>
      <c r="G27"/>
      <c r="H27"/>
    </row>
    <row r="28" spans="1:16" ht="15.75" thickBot="1" x14ac:dyDescent="0.3">
      <c r="A28" s="148" t="s">
        <v>178</v>
      </c>
      <c r="B28" s="140">
        <v>5384.0672631231573</v>
      </c>
      <c r="C28" s="152" t="s">
        <v>23</v>
      </c>
      <c r="D28" s="141">
        <v>93.409480583876174</v>
      </c>
      <c r="F28"/>
      <c r="G28"/>
      <c r="H28"/>
    </row>
    <row r="29" spans="1:16" x14ac:dyDescent="0.25">
      <c r="A29" s="148" t="s">
        <v>178</v>
      </c>
      <c r="B29" s="140">
        <v>5384.0672631231573</v>
      </c>
      <c r="C29" s="150" t="s">
        <v>20</v>
      </c>
      <c r="D29" s="141">
        <v>74.831440533474165</v>
      </c>
    </row>
    <row r="30" spans="1:16" x14ac:dyDescent="0.25">
      <c r="A30" s="148" t="s">
        <v>179</v>
      </c>
      <c r="B30" s="147">
        <v>3516.188672515405</v>
      </c>
      <c r="C30" s="154" t="s">
        <v>8</v>
      </c>
      <c r="D30" s="141">
        <v>124.43073192341679</v>
      </c>
    </row>
    <row r="31" spans="1:16" x14ac:dyDescent="0.25">
      <c r="A31" s="148" t="s">
        <v>179</v>
      </c>
      <c r="B31" s="147">
        <v>3516.188672515405</v>
      </c>
      <c r="C31" s="153" t="s">
        <v>29</v>
      </c>
      <c r="D31" s="141">
        <v>115.72087970301246</v>
      </c>
    </row>
    <row r="32" spans="1:16" ht="15.75" thickBot="1" x14ac:dyDescent="0.3">
      <c r="A32" s="148" t="s">
        <v>179</v>
      </c>
      <c r="B32" s="147">
        <v>3516.188672515405</v>
      </c>
      <c r="C32" s="152" t="s">
        <v>30</v>
      </c>
      <c r="D32" s="141">
        <v>107.02897262194786</v>
      </c>
    </row>
    <row r="33" spans="1:4" ht="15.75" thickBot="1" x14ac:dyDescent="0.3">
      <c r="A33" s="148" t="s">
        <v>179</v>
      </c>
      <c r="B33" s="147">
        <v>3516.188672515405</v>
      </c>
      <c r="C33" s="152" t="s">
        <v>31</v>
      </c>
      <c r="D33" s="141">
        <v>103.70435161716374</v>
      </c>
    </row>
    <row r="34" spans="1:4" x14ac:dyDescent="0.25">
      <c r="A34" s="148" t="s">
        <v>179</v>
      </c>
      <c r="B34" s="147">
        <v>3516.188672515405</v>
      </c>
      <c r="C34" s="151" t="s">
        <v>10</v>
      </c>
      <c r="D34" s="141">
        <v>103.40506246357745</v>
      </c>
    </row>
    <row r="35" spans="1:4" ht="15.75" thickBot="1" x14ac:dyDescent="0.3">
      <c r="A35" s="148" t="s">
        <v>179</v>
      </c>
      <c r="B35" s="147">
        <v>3516.188672515405</v>
      </c>
      <c r="C35" s="152" t="s">
        <v>18</v>
      </c>
      <c r="D35" s="141">
        <v>103.15775882442446</v>
      </c>
    </row>
    <row r="36" spans="1:4" x14ac:dyDescent="0.25">
      <c r="A36" s="148" t="s">
        <v>179</v>
      </c>
      <c r="B36" s="147">
        <v>3516.188672515405</v>
      </c>
      <c r="C36" s="150" t="s">
        <v>22</v>
      </c>
      <c r="D36" s="141">
        <v>102.03146895463651</v>
      </c>
    </row>
    <row r="37" spans="1:4" ht="15.75" thickBot="1" x14ac:dyDescent="0.3">
      <c r="A37" s="148" t="s">
        <v>179</v>
      </c>
      <c r="B37" s="147">
        <v>3516.188672515405</v>
      </c>
      <c r="C37" s="152" t="s">
        <v>23</v>
      </c>
      <c r="D37" s="141">
        <v>101.4323459270766</v>
      </c>
    </row>
    <row r="38" spans="1:4" x14ac:dyDescent="0.25">
      <c r="A38" s="148" t="s">
        <v>179</v>
      </c>
      <c r="B38" s="147">
        <v>3516.188672515405</v>
      </c>
      <c r="C38" s="150" t="s">
        <v>39</v>
      </c>
      <c r="D38" s="141">
        <v>98.827105115015385</v>
      </c>
    </row>
    <row r="39" spans="1:4" x14ac:dyDescent="0.25">
      <c r="A39" s="148" t="s">
        <v>179</v>
      </c>
      <c r="B39" s="147">
        <v>3516.188672515405</v>
      </c>
      <c r="C39" s="139" t="s">
        <v>190</v>
      </c>
      <c r="D39" s="141">
        <v>97.406448045825059</v>
      </c>
    </row>
    <row r="40" spans="1:4" ht="15.75" thickBot="1" x14ac:dyDescent="0.3">
      <c r="A40" s="148" t="s">
        <v>179</v>
      </c>
      <c r="B40" s="147">
        <v>3516.188672515405</v>
      </c>
      <c r="C40" s="151" t="s">
        <v>148</v>
      </c>
      <c r="D40" s="141">
        <v>96.223162199705712</v>
      </c>
    </row>
    <row r="41" spans="1:4" ht="15.75" thickBot="1" x14ac:dyDescent="0.3">
      <c r="A41" s="148" t="s">
        <v>179</v>
      </c>
      <c r="B41" s="147">
        <v>3516.188672515405</v>
      </c>
      <c r="C41" s="150" t="s">
        <v>16</v>
      </c>
      <c r="D41" s="141">
        <v>94.896101517344974</v>
      </c>
    </row>
    <row r="42" spans="1:4" x14ac:dyDescent="0.25">
      <c r="A42" s="148" t="s">
        <v>179</v>
      </c>
      <c r="B42" s="147">
        <v>3516.188672515405</v>
      </c>
      <c r="C42" s="150" t="s">
        <v>11</v>
      </c>
      <c r="D42" s="141">
        <v>93.52907655169254</v>
      </c>
    </row>
    <row r="43" spans="1:4" ht="15.75" thickBot="1" x14ac:dyDescent="0.3">
      <c r="A43" s="148" t="s">
        <v>179</v>
      </c>
      <c r="B43" s="147">
        <v>3516.188672515405</v>
      </c>
      <c r="C43" s="151" t="s">
        <v>40</v>
      </c>
      <c r="D43" s="141">
        <v>92.942788790841604</v>
      </c>
    </row>
    <row r="44" spans="1:4" x14ac:dyDescent="0.25">
      <c r="A44" s="148" t="s">
        <v>179</v>
      </c>
      <c r="B44" s="147">
        <v>3516.188672515405</v>
      </c>
      <c r="C44" s="150" t="s">
        <v>20</v>
      </c>
      <c r="D44" s="141">
        <v>91.703453801956542</v>
      </c>
    </row>
    <row r="45" spans="1:4" ht="15.75" thickBot="1" x14ac:dyDescent="0.3">
      <c r="A45" s="148" t="s">
        <v>179</v>
      </c>
      <c r="B45" s="147">
        <v>3516.188672515405</v>
      </c>
      <c r="C45" s="152" t="s">
        <v>38</v>
      </c>
      <c r="D45" s="141">
        <v>89.122965380458226</v>
      </c>
    </row>
    <row r="46" spans="1:4" ht="15.75" thickBot="1" x14ac:dyDescent="0.3">
      <c r="A46" s="148" t="s">
        <v>179</v>
      </c>
      <c r="B46" s="147">
        <v>3516.188672515405</v>
      </c>
      <c r="C46" s="151" t="s">
        <v>19</v>
      </c>
      <c r="D46" s="141">
        <v>84.437326561903632</v>
      </c>
    </row>
    <row r="47" spans="1:4" x14ac:dyDescent="0.25">
      <c r="A47" s="148" t="s">
        <v>180</v>
      </c>
      <c r="B47" s="179">
        <v>5350.0355112429625</v>
      </c>
      <c r="C47" s="150" t="s">
        <v>11</v>
      </c>
      <c r="D47" s="143">
        <v>109.73067974448205</v>
      </c>
    </row>
    <row r="48" spans="1:4" x14ac:dyDescent="0.25">
      <c r="A48" s="148" t="s">
        <v>180</v>
      </c>
      <c r="B48" s="179">
        <v>5350.0355112429625</v>
      </c>
      <c r="C48" s="153" t="s">
        <v>29</v>
      </c>
      <c r="D48" s="143">
        <v>109.08683077695338</v>
      </c>
    </row>
    <row r="49" spans="1:4" ht="15.75" thickBot="1" x14ac:dyDescent="0.3">
      <c r="A49" s="148" t="s">
        <v>180</v>
      </c>
      <c r="B49" s="179">
        <v>5350.0355112429625</v>
      </c>
      <c r="C49" s="152" t="s">
        <v>31</v>
      </c>
      <c r="D49" s="143">
        <v>104.7229655525921</v>
      </c>
    </row>
    <row r="50" spans="1:4" x14ac:dyDescent="0.25">
      <c r="A50" s="148" t="s">
        <v>180</v>
      </c>
      <c r="B50" s="179">
        <v>5350.0355112429625</v>
      </c>
      <c r="C50" s="154" t="s">
        <v>8</v>
      </c>
      <c r="D50" s="143">
        <v>104.34861196721013</v>
      </c>
    </row>
    <row r="51" spans="1:4" ht="15.75" thickBot="1" x14ac:dyDescent="0.3">
      <c r="A51" s="148" t="s">
        <v>180</v>
      </c>
      <c r="B51" s="179">
        <v>5350.0355112429625</v>
      </c>
      <c r="C51" s="152" t="s">
        <v>18</v>
      </c>
      <c r="D51" s="143">
        <v>102.99231520760628</v>
      </c>
    </row>
    <row r="52" spans="1:4" ht="15.75" thickBot="1" x14ac:dyDescent="0.3">
      <c r="A52" s="148" t="s">
        <v>180</v>
      </c>
      <c r="B52" s="179">
        <v>5350.0355112429625</v>
      </c>
      <c r="C52" s="152" t="s">
        <v>38</v>
      </c>
      <c r="D52" s="143">
        <v>102.53760299918417</v>
      </c>
    </row>
    <row r="53" spans="1:4" ht="15.75" thickBot="1" x14ac:dyDescent="0.3">
      <c r="A53" s="148" t="s">
        <v>180</v>
      </c>
      <c r="B53" s="179">
        <v>5350.0355112429625</v>
      </c>
      <c r="C53" s="151" t="s">
        <v>148</v>
      </c>
      <c r="D53" s="143">
        <v>101.17346637391786</v>
      </c>
    </row>
    <row r="54" spans="1:4" ht="15.75" thickBot="1" x14ac:dyDescent="0.3">
      <c r="A54" s="148" t="s">
        <v>180</v>
      </c>
      <c r="B54" s="179">
        <v>5350.0355112429625</v>
      </c>
      <c r="C54" s="150" t="s">
        <v>22</v>
      </c>
      <c r="D54" s="143">
        <v>100.9931494636815</v>
      </c>
    </row>
    <row r="55" spans="1:4" ht="15.75" thickBot="1" x14ac:dyDescent="0.3">
      <c r="A55" s="148" t="s">
        <v>180</v>
      </c>
      <c r="B55" s="179">
        <v>5350.0355112429625</v>
      </c>
      <c r="C55" s="150" t="s">
        <v>39</v>
      </c>
      <c r="D55" s="143">
        <v>99.987686692472295</v>
      </c>
    </row>
    <row r="56" spans="1:4" x14ac:dyDescent="0.25">
      <c r="A56" s="148" t="s">
        <v>180</v>
      </c>
      <c r="B56" s="179">
        <v>5350.0355112429625</v>
      </c>
      <c r="C56" s="150" t="s">
        <v>16</v>
      </c>
      <c r="D56" s="143">
        <v>99.664292233896219</v>
      </c>
    </row>
    <row r="57" spans="1:4" x14ac:dyDescent="0.25">
      <c r="A57" s="148" t="s">
        <v>180</v>
      </c>
      <c r="B57" s="179">
        <v>5350.0355112429625</v>
      </c>
      <c r="C57" s="151" t="s">
        <v>40</v>
      </c>
      <c r="D57" s="143">
        <v>98.335435004110934</v>
      </c>
    </row>
    <row r="58" spans="1:4" x14ac:dyDescent="0.25">
      <c r="A58" s="148" t="s">
        <v>180</v>
      </c>
      <c r="B58" s="179">
        <v>5350.0355112429625</v>
      </c>
      <c r="C58" s="127" t="s">
        <v>41</v>
      </c>
      <c r="D58" s="143">
        <v>97.913225572081075</v>
      </c>
    </row>
    <row r="59" spans="1:4" ht="15.75" thickBot="1" x14ac:dyDescent="0.3">
      <c r="A59" s="148" t="s">
        <v>180</v>
      </c>
      <c r="B59" s="179">
        <v>5350.0355112429625</v>
      </c>
      <c r="C59" s="152" t="s">
        <v>30</v>
      </c>
      <c r="D59" s="143">
        <v>97.791544323778453</v>
      </c>
    </row>
    <row r="60" spans="1:4" x14ac:dyDescent="0.25">
      <c r="A60" s="148" t="s">
        <v>180</v>
      </c>
      <c r="B60" s="179">
        <v>5350.0355112429625</v>
      </c>
      <c r="C60" s="154" t="s">
        <v>149</v>
      </c>
      <c r="D60" s="143">
        <v>97.682766187711962</v>
      </c>
    </row>
    <row r="61" spans="1:4" x14ac:dyDescent="0.25">
      <c r="A61" s="148" t="s">
        <v>180</v>
      </c>
      <c r="B61" s="179">
        <v>5350.0355112429625</v>
      </c>
      <c r="C61" s="151" t="s">
        <v>19</v>
      </c>
      <c r="D61" s="143">
        <v>97.01833757281932</v>
      </c>
    </row>
    <row r="62" spans="1:4" ht="15.75" thickBot="1" x14ac:dyDescent="0.3">
      <c r="A62" s="148" t="s">
        <v>180</v>
      </c>
      <c r="B62" s="179">
        <v>5350.0355112429625</v>
      </c>
      <c r="C62" s="152" t="s">
        <v>23</v>
      </c>
      <c r="D62" s="143">
        <v>95.922716346491939</v>
      </c>
    </row>
    <row r="63" spans="1:4" ht="15.75" thickBot="1" x14ac:dyDescent="0.3">
      <c r="A63" s="148" t="s">
        <v>180</v>
      </c>
      <c r="B63" s="179">
        <v>5350.0355112429625</v>
      </c>
      <c r="C63" s="151" t="s">
        <v>10</v>
      </c>
      <c r="D63" s="143">
        <v>93.594276244744265</v>
      </c>
    </row>
    <row r="64" spans="1:4" x14ac:dyDescent="0.25">
      <c r="A64" s="148" t="s">
        <v>180</v>
      </c>
      <c r="B64" s="179">
        <v>5350.0355112429625</v>
      </c>
      <c r="C64" s="150" t="s">
        <v>20</v>
      </c>
      <c r="D64" s="143">
        <v>86.504097736266019</v>
      </c>
    </row>
    <row r="65" spans="1:4" x14ac:dyDescent="0.25">
      <c r="A65" s="148" t="s">
        <v>181</v>
      </c>
      <c r="B65" s="147">
        <v>3585.7081064829927</v>
      </c>
      <c r="C65" s="151" t="s">
        <v>148</v>
      </c>
      <c r="D65" s="141">
        <v>113.71267275691494</v>
      </c>
    </row>
    <row r="66" spans="1:4" ht="15.75" thickBot="1" x14ac:dyDescent="0.3">
      <c r="A66" s="148" t="s">
        <v>181</v>
      </c>
      <c r="B66" s="147">
        <v>3585.7081064829927</v>
      </c>
      <c r="C66" s="152" t="s">
        <v>31</v>
      </c>
      <c r="D66" s="141">
        <v>112.66874689440907</v>
      </c>
    </row>
    <row r="67" spans="1:4" ht="15.75" thickBot="1" x14ac:dyDescent="0.3">
      <c r="A67" s="148" t="s">
        <v>181</v>
      </c>
      <c r="B67" s="147">
        <v>3585.7081064829927</v>
      </c>
      <c r="C67" s="152" t="s">
        <v>18</v>
      </c>
      <c r="D67" s="141">
        <v>105.80510092476875</v>
      </c>
    </row>
    <row r="68" spans="1:4" ht="15.75" thickBot="1" x14ac:dyDescent="0.3">
      <c r="A68" s="148" t="s">
        <v>181</v>
      </c>
      <c r="B68" s="147">
        <v>3585.7081064829927</v>
      </c>
      <c r="C68" s="152" t="s">
        <v>30</v>
      </c>
      <c r="D68" s="141">
        <v>105.63482316889194</v>
      </c>
    </row>
    <row r="69" spans="1:4" ht="15.75" thickBot="1" x14ac:dyDescent="0.3">
      <c r="A69" s="148" t="s">
        <v>181</v>
      </c>
      <c r="B69" s="147">
        <v>3585.7081064829927</v>
      </c>
      <c r="C69" s="152" t="s">
        <v>38</v>
      </c>
      <c r="D69" s="141">
        <v>105.54037187605114</v>
      </c>
    </row>
    <row r="70" spans="1:4" x14ac:dyDescent="0.25">
      <c r="A70" s="148" t="s">
        <v>181</v>
      </c>
      <c r="B70" s="147">
        <v>3585.7081064829927</v>
      </c>
      <c r="C70" s="150" t="s">
        <v>22</v>
      </c>
      <c r="D70" s="141">
        <v>103.89288207001542</v>
      </c>
    </row>
    <row r="71" spans="1:4" x14ac:dyDescent="0.25">
      <c r="A71" s="148" t="s">
        <v>181</v>
      </c>
      <c r="B71" s="147">
        <v>3585.7081064829927</v>
      </c>
      <c r="C71" s="151" t="s">
        <v>40</v>
      </c>
      <c r="D71" s="141">
        <v>102.36796434568336</v>
      </c>
    </row>
    <row r="72" spans="1:4" x14ac:dyDescent="0.25">
      <c r="A72" s="148" t="s">
        <v>181</v>
      </c>
      <c r="B72" s="147">
        <v>3585.7081064829927</v>
      </c>
      <c r="C72" s="154" t="s">
        <v>149</v>
      </c>
      <c r="D72" s="141">
        <v>101.19815346271237</v>
      </c>
    </row>
    <row r="73" spans="1:4" ht="15.75" thickBot="1" x14ac:dyDescent="0.3">
      <c r="A73" s="148" t="s">
        <v>181</v>
      </c>
      <c r="B73" s="147">
        <v>3585.7081064829927</v>
      </c>
      <c r="C73" s="139" t="s">
        <v>191</v>
      </c>
      <c r="D73" s="141">
        <v>99.970611252489093</v>
      </c>
    </row>
    <row r="74" spans="1:4" x14ac:dyDescent="0.25">
      <c r="A74" s="148" t="s">
        <v>181</v>
      </c>
      <c r="B74" s="147">
        <v>3585.7081064829927</v>
      </c>
      <c r="C74" s="150" t="s">
        <v>16</v>
      </c>
      <c r="D74" s="141">
        <v>99.483265177421572</v>
      </c>
    </row>
    <row r="75" spans="1:4" ht="15.75" thickBot="1" x14ac:dyDescent="0.3">
      <c r="A75" s="148" t="s">
        <v>181</v>
      </c>
      <c r="B75" s="147">
        <v>3585.7081064829927</v>
      </c>
      <c r="C75" s="153" t="s">
        <v>29</v>
      </c>
      <c r="D75" s="141">
        <v>98.206155952419309</v>
      </c>
    </row>
    <row r="76" spans="1:4" ht="15.75" thickBot="1" x14ac:dyDescent="0.3">
      <c r="A76" s="148" t="s">
        <v>181</v>
      </c>
      <c r="B76" s="147">
        <v>3585.7081064829927</v>
      </c>
      <c r="C76" s="150" t="s">
        <v>39</v>
      </c>
      <c r="D76" s="141">
        <v>95.996129227639386</v>
      </c>
    </row>
    <row r="77" spans="1:4" x14ac:dyDescent="0.25">
      <c r="A77" s="148" t="s">
        <v>181</v>
      </c>
      <c r="B77" s="147">
        <v>3585.7081064829927</v>
      </c>
      <c r="C77" s="150" t="s">
        <v>11</v>
      </c>
      <c r="D77" s="141">
        <v>95.449201615606654</v>
      </c>
    </row>
    <row r="78" spans="1:4" x14ac:dyDescent="0.25">
      <c r="A78" s="148" t="s">
        <v>181</v>
      </c>
      <c r="B78" s="147">
        <v>3585.7081064829927</v>
      </c>
      <c r="C78" s="151" t="s">
        <v>19</v>
      </c>
      <c r="D78" s="141">
        <v>92.566693944498098</v>
      </c>
    </row>
    <row r="79" spans="1:4" ht="15.75" thickBot="1" x14ac:dyDescent="0.3">
      <c r="A79" s="148" t="s">
        <v>181</v>
      </c>
      <c r="B79" s="147">
        <v>3585.7081064829927</v>
      </c>
      <c r="C79" s="151" t="s">
        <v>10</v>
      </c>
      <c r="D79" s="141">
        <v>92.414186509334371</v>
      </c>
    </row>
    <row r="80" spans="1:4" x14ac:dyDescent="0.25">
      <c r="A80" s="148" t="s">
        <v>181</v>
      </c>
      <c r="B80" s="147">
        <v>3585.7081064829927</v>
      </c>
      <c r="C80" s="150" t="s">
        <v>20</v>
      </c>
      <c r="D80" s="141">
        <v>87.572688001917101</v>
      </c>
    </row>
    <row r="81" spans="1:4" ht="15.75" thickBot="1" x14ac:dyDescent="0.3">
      <c r="A81" s="148" t="s">
        <v>181</v>
      </c>
      <c r="B81" s="147">
        <v>3585.7081064829927</v>
      </c>
      <c r="C81" s="152" t="s">
        <v>23</v>
      </c>
      <c r="D81" s="141">
        <v>87.520352819227227</v>
      </c>
    </row>
    <row r="82" spans="1:4" ht="15.75" thickBot="1" x14ac:dyDescent="0.3">
      <c r="A82" s="148" t="s">
        <v>182</v>
      </c>
      <c r="B82" s="147">
        <v>5332.9652196250354</v>
      </c>
      <c r="C82" s="152" t="s">
        <v>30</v>
      </c>
      <c r="D82" s="141">
        <v>105.71967496786934</v>
      </c>
    </row>
    <row r="83" spans="1:4" ht="15.75" thickBot="1" x14ac:dyDescent="0.3">
      <c r="A83" s="148" t="s">
        <v>182</v>
      </c>
      <c r="B83" s="147">
        <v>5332.9652196250354</v>
      </c>
      <c r="C83" s="152" t="s">
        <v>18</v>
      </c>
      <c r="D83" s="141">
        <v>103.65814254832999</v>
      </c>
    </row>
    <row r="84" spans="1:4" x14ac:dyDescent="0.25">
      <c r="A84" s="148" t="s">
        <v>182</v>
      </c>
      <c r="B84" s="147">
        <v>5332.9652196250354</v>
      </c>
      <c r="C84" s="154" t="s">
        <v>149</v>
      </c>
      <c r="D84" s="141">
        <v>103.44993953725812</v>
      </c>
    </row>
    <row r="85" spans="1:4" x14ac:dyDescent="0.25">
      <c r="A85" s="148" t="s">
        <v>182</v>
      </c>
      <c r="B85" s="147">
        <v>5332.9652196250354</v>
      </c>
      <c r="C85" s="151" t="s">
        <v>19</v>
      </c>
      <c r="D85" s="141">
        <v>102.87598606034057</v>
      </c>
    </row>
    <row r="86" spans="1:4" ht="15.75" thickBot="1" x14ac:dyDescent="0.3">
      <c r="A86" s="148" t="s">
        <v>182</v>
      </c>
      <c r="B86" s="147">
        <v>5332.9652196250354</v>
      </c>
      <c r="C86" s="152" t="s">
        <v>38</v>
      </c>
      <c r="D86" s="141">
        <v>102.35306200360721</v>
      </c>
    </row>
    <row r="87" spans="1:4" x14ac:dyDescent="0.25">
      <c r="A87" s="148" t="s">
        <v>182</v>
      </c>
      <c r="B87" s="147">
        <v>5332.9652196250354</v>
      </c>
      <c r="C87" s="150" t="s">
        <v>16</v>
      </c>
      <c r="D87" s="141">
        <v>101.82498760569977</v>
      </c>
    </row>
    <row r="88" spans="1:4" ht="15.75" thickBot="1" x14ac:dyDescent="0.3">
      <c r="A88" s="148" t="s">
        <v>182</v>
      </c>
      <c r="B88" s="147">
        <v>5332.9652196250354</v>
      </c>
      <c r="C88" s="151" t="s">
        <v>148</v>
      </c>
      <c r="D88" s="141">
        <v>101.58144811334382</v>
      </c>
    </row>
    <row r="89" spans="1:4" x14ac:dyDescent="0.25">
      <c r="A89" s="148" t="s">
        <v>182</v>
      </c>
      <c r="B89" s="147">
        <v>5332.9652196250354</v>
      </c>
      <c r="C89" s="150" t="s">
        <v>22</v>
      </c>
      <c r="D89" s="141">
        <v>100.33576713753531</v>
      </c>
    </row>
    <row r="90" spans="1:4" ht="15.75" thickBot="1" x14ac:dyDescent="0.3">
      <c r="A90" s="148" t="s">
        <v>182</v>
      </c>
      <c r="B90" s="147">
        <v>5332.9652196250354</v>
      </c>
      <c r="C90" s="152" t="s">
        <v>23</v>
      </c>
      <c r="D90" s="141">
        <v>100.16595496210358</v>
      </c>
    </row>
    <row r="91" spans="1:4" x14ac:dyDescent="0.25">
      <c r="A91" s="148" t="s">
        <v>182</v>
      </c>
      <c r="B91" s="147">
        <v>5332.9652196250354</v>
      </c>
      <c r="C91" s="139" t="s">
        <v>189</v>
      </c>
      <c r="D91" s="141">
        <v>99.872888154980345</v>
      </c>
    </row>
    <row r="92" spans="1:4" x14ac:dyDescent="0.25">
      <c r="A92" s="148" t="s">
        <v>182</v>
      </c>
      <c r="B92" s="147">
        <v>5332.9652196250354</v>
      </c>
      <c r="C92" s="151" t="s">
        <v>10</v>
      </c>
      <c r="D92" s="141">
        <v>99.672551117686638</v>
      </c>
    </row>
    <row r="93" spans="1:4" x14ac:dyDescent="0.25">
      <c r="A93" s="148" t="s">
        <v>182</v>
      </c>
      <c r="B93" s="147">
        <v>5332.9652196250354</v>
      </c>
      <c r="C93" s="153" t="s">
        <v>29</v>
      </c>
      <c r="D93" s="141">
        <v>99.602060385526613</v>
      </c>
    </row>
    <row r="94" spans="1:4" ht="15.75" thickBot="1" x14ac:dyDescent="0.3">
      <c r="A94" s="148" t="s">
        <v>182</v>
      </c>
      <c r="B94" s="147">
        <v>5332.9652196250354</v>
      </c>
      <c r="C94" s="152" t="s">
        <v>31</v>
      </c>
      <c r="D94" s="141">
        <v>98.85679699727784</v>
      </c>
    </row>
    <row r="95" spans="1:4" ht="15.75" thickBot="1" x14ac:dyDescent="0.3">
      <c r="A95" s="148" t="s">
        <v>182</v>
      </c>
      <c r="B95" s="147">
        <v>5332.9652196250354</v>
      </c>
      <c r="C95" s="154" t="s">
        <v>8</v>
      </c>
      <c r="D95" s="141">
        <v>98.002380449794657</v>
      </c>
    </row>
    <row r="96" spans="1:4" x14ac:dyDescent="0.25">
      <c r="A96" s="148" t="s">
        <v>182</v>
      </c>
      <c r="B96" s="147">
        <v>5332.9652196250354</v>
      </c>
      <c r="C96" s="150" t="s">
        <v>39</v>
      </c>
      <c r="D96" s="141">
        <v>96.589406152755416</v>
      </c>
    </row>
    <row r="97" spans="1:4" ht="15.75" thickBot="1" x14ac:dyDescent="0.3">
      <c r="A97" s="148" t="s">
        <v>182</v>
      </c>
      <c r="B97" s="147">
        <v>5332.9652196250354</v>
      </c>
      <c r="C97" s="151" t="s">
        <v>40</v>
      </c>
      <c r="D97" s="141">
        <v>96.545028385960734</v>
      </c>
    </row>
    <row r="98" spans="1:4" x14ac:dyDescent="0.25">
      <c r="A98" s="148" t="s">
        <v>182</v>
      </c>
      <c r="B98" s="147">
        <v>5332.9652196250354</v>
      </c>
      <c r="C98" s="150" t="s">
        <v>20</v>
      </c>
      <c r="D98" s="141">
        <v>88.893925419930085</v>
      </c>
    </row>
    <row r="99" spans="1:4" ht="15.75" thickBot="1" x14ac:dyDescent="0.3">
      <c r="A99" s="148" t="s">
        <v>183</v>
      </c>
      <c r="B99" s="141">
        <v>5037.8619978893767</v>
      </c>
      <c r="C99" s="151" t="s">
        <v>19</v>
      </c>
      <c r="D99" s="141">
        <v>114.80327738050326</v>
      </c>
    </row>
    <row r="100" spans="1:4" x14ac:dyDescent="0.25">
      <c r="A100" s="148" t="s">
        <v>183</v>
      </c>
      <c r="B100" s="141">
        <v>5037.8619978893767</v>
      </c>
      <c r="C100" s="150" t="s">
        <v>11</v>
      </c>
      <c r="D100" s="141">
        <v>114.04840383415133</v>
      </c>
    </row>
    <row r="101" spans="1:4" ht="15.75" thickBot="1" x14ac:dyDescent="0.3">
      <c r="A101" s="148" t="s">
        <v>183</v>
      </c>
      <c r="B101" s="141">
        <v>5037.8619978893767</v>
      </c>
      <c r="C101" s="152" t="s">
        <v>38</v>
      </c>
      <c r="D101" s="141">
        <v>110.75888101035227</v>
      </c>
    </row>
    <row r="102" spans="1:4" x14ac:dyDescent="0.25">
      <c r="A102" s="148" t="s">
        <v>183</v>
      </c>
      <c r="B102" s="141">
        <v>5037.8619978893767</v>
      </c>
      <c r="C102" s="127" t="s">
        <v>41</v>
      </c>
      <c r="D102" s="141">
        <v>106.50831098670248</v>
      </c>
    </row>
    <row r="103" spans="1:4" x14ac:dyDescent="0.25">
      <c r="A103" s="148" t="s">
        <v>183</v>
      </c>
      <c r="B103" s="141">
        <v>5037.8619978893767</v>
      </c>
      <c r="C103" s="153" t="s">
        <v>29</v>
      </c>
      <c r="D103" s="141">
        <v>100.67543366159788</v>
      </c>
    </row>
    <row r="104" spans="1:4" ht="15.75" thickBot="1" x14ac:dyDescent="0.3">
      <c r="A104" s="148" t="s">
        <v>183</v>
      </c>
      <c r="B104" s="141">
        <v>5037.8619978893767</v>
      </c>
      <c r="C104" s="151" t="s">
        <v>40</v>
      </c>
      <c r="D104" s="141">
        <v>99.407219915691229</v>
      </c>
    </row>
    <row r="105" spans="1:4" x14ac:dyDescent="0.25">
      <c r="A105" s="148" t="s">
        <v>183</v>
      </c>
      <c r="B105" s="141">
        <v>5037.8619978893767</v>
      </c>
      <c r="C105" s="150" t="s">
        <v>16</v>
      </c>
      <c r="D105" s="141">
        <v>98.677372592842119</v>
      </c>
    </row>
    <row r="106" spans="1:4" ht="15.75" thickBot="1" x14ac:dyDescent="0.3">
      <c r="A106" s="148" t="s">
        <v>183</v>
      </c>
      <c r="B106" s="141">
        <v>5037.8619978893767</v>
      </c>
      <c r="C106" s="152" t="s">
        <v>23</v>
      </c>
      <c r="D106" s="141">
        <v>98.594160432954183</v>
      </c>
    </row>
    <row r="107" spans="1:4" x14ac:dyDescent="0.25">
      <c r="A107" s="148" t="s">
        <v>183</v>
      </c>
      <c r="B107" s="141">
        <v>5037.8619978893767</v>
      </c>
      <c r="C107" s="150" t="s">
        <v>22</v>
      </c>
      <c r="D107" s="141">
        <v>98.32452687268281</v>
      </c>
    </row>
    <row r="108" spans="1:4" x14ac:dyDescent="0.25">
      <c r="A108" s="148" t="s">
        <v>183</v>
      </c>
      <c r="B108" s="141">
        <v>5037.8619978893767</v>
      </c>
      <c r="C108" s="154" t="s">
        <v>149</v>
      </c>
      <c r="D108" s="141">
        <v>97.600580888149878</v>
      </c>
    </row>
    <row r="109" spans="1:4" ht="15.75" thickBot="1" x14ac:dyDescent="0.3">
      <c r="A109" s="148" t="s">
        <v>183</v>
      </c>
      <c r="B109" s="141">
        <v>5037.8619978893767</v>
      </c>
      <c r="C109" s="152" t="s">
        <v>30</v>
      </c>
      <c r="D109" s="141">
        <v>97.492976121372322</v>
      </c>
    </row>
    <row r="110" spans="1:4" x14ac:dyDescent="0.25">
      <c r="A110" s="148" t="s">
        <v>183</v>
      </c>
      <c r="B110" s="141">
        <v>5037.8619978893767</v>
      </c>
      <c r="C110" s="150" t="s">
        <v>20</v>
      </c>
      <c r="D110" s="141">
        <v>97.440906437737823</v>
      </c>
    </row>
    <row r="111" spans="1:4" ht="15.75" thickBot="1" x14ac:dyDescent="0.3">
      <c r="A111" s="148" t="s">
        <v>183</v>
      </c>
      <c r="B111" s="141">
        <v>5037.8619978893767</v>
      </c>
      <c r="C111" s="152" t="s">
        <v>31</v>
      </c>
      <c r="D111" s="141">
        <v>96.811466364604257</v>
      </c>
    </row>
    <row r="112" spans="1:4" ht="15.75" thickBot="1" x14ac:dyDescent="0.3">
      <c r="A112" s="148" t="s">
        <v>183</v>
      </c>
      <c r="B112" s="141">
        <v>5037.8619978893767</v>
      </c>
      <c r="C112" s="152" t="s">
        <v>18</v>
      </c>
      <c r="D112" s="141">
        <v>94.710967425225078</v>
      </c>
    </row>
    <row r="113" spans="1:4" ht="15.75" thickBot="1" x14ac:dyDescent="0.3">
      <c r="A113" s="148" t="s">
        <v>183</v>
      </c>
      <c r="B113" s="141">
        <v>5037.8619978893767</v>
      </c>
      <c r="C113" s="151" t="s">
        <v>10</v>
      </c>
      <c r="D113" s="141">
        <v>93.529262161405242</v>
      </c>
    </row>
    <row r="114" spans="1:4" x14ac:dyDescent="0.25">
      <c r="A114" s="148" t="s">
        <v>183</v>
      </c>
      <c r="B114" s="141">
        <v>5037.8619978893767</v>
      </c>
      <c r="C114" s="150" t="s">
        <v>39</v>
      </c>
      <c r="D114" s="141">
        <v>91.239034614638456</v>
      </c>
    </row>
    <row r="115" spans="1:4" x14ac:dyDescent="0.25">
      <c r="A115" s="148" t="s">
        <v>183</v>
      </c>
      <c r="B115" s="141">
        <v>5037.8619978893767</v>
      </c>
      <c r="C115" s="154" t="s">
        <v>8</v>
      </c>
      <c r="D115" s="141">
        <v>89.377219299389509</v>
      </c>
    </row>
    <row r="116" spans="1:4" x14ac:dyDescent="0.25">
      <c r="A116" s="148" t="s">
        <v>184</v>
      </c>
      <c r="B116" s="144">
        <v>4193.6366633993057</v>
      </c>
      <c r="C116" s="151" t="s">
        <v>19</v>
      </c>
      <c r="D116" s="138">
        <v>108.41276294751492</v>
      </c>
    </row>
    <row r="117" spans="1:4" x14ac:dyDescent="0.25">
      <c r="A117" s="148" t="s">
        <v>184</v>
      </c>
      <c r="B117" s="144">
        <v>4193.6366633993057</v>
      </c>
      <c r="C117" s="153" t="s">
        <v>29</v>
      </c>
      <c r="D117" s="138">
        <v>106.98627922452131</v>
      </c>
    </row>
    <row r="118" spans="1:4" x14ac:dyDescent="0.25">
      <c r="A118" s="148" t="s">
        <v>184</v>
      </c>
      <c r="B118" s="144">
        <v>4193.6366633993057</v>
      </c>
      <c r="C118" s="127" t="s">
        <v>41</v>
      </c>
      <c r="D118" s="138">
        <v>106.21465679800592</v>
      </c>
    </row>
    <row r="119" spans="1:4" x14ac:dyDescent="0.25">
      <c r="A119" s="148" t="s">
        <v>184</v>
      </c>
      <c r="B119" s="144">
        <v>4193.6366633993057</v>
      </c>
      <c r="C119" s="151" t="s">
        <v>148</v>
      </c>
      <c r="D119" s="138">
        <v>104.8465536400309</v>
      </c>
    </row>
    <row r="120" spans="1:4" ht="15.75" thickBot="1" x14ac:dyDescent="0.3">
      <c r="A120" s="148" t="s">
        <v>184</v>
      </c>
      <c r="B120" s="144">
        <v>4193.6366633993057</v>
      </c>
      <c r="C120" s="152" t="s">
        <v>38</v>
      </c>
      <c r="D120" s="138">
        <v>104.50969724279385</v>
      </c>
    </row>
    <row r="121" spans="1:4" ht="15.75" thickBot="1" x14ac:dyDescent="0.3">
      <c r="A121" s="148" t="s">
        <v>184</v>
      </c>
      <c r="B121" s="144">
        <v>4193.6366633993057</v>
      </c>
      <c r="C121" s="152" t="s">
        <v>18</v>
      </c>
      <c r="D121" s="138">
        <v>104.13331177853406</v>
      </c>
    </row>
    <row r="122" spans="1:4" ht="15.75" thickBot="1" x14ac:dyDescent="0.3">
      <c r="A122" s="148" t="s">
        <v>184</v>
      </c>
      <c r="B122" s="144">
        <v>4193.6366633993057</v>
      </c>
      <c r="C122" s="150" t="s">
        <v>11</v>
      </c>
      <c r="D122" s="138">
        <v>103.54467241091318</v>
      </c>
    </row>
    <row r="123" spans="1:4" x14ac:dyDescent="0.25">
      <c r="A123" s="148" t="s">
        <v>184</v>
      </c>
      <c r="B123" s="144">
        <v>4193.6366633993057</v>
      </c>
      <c r="C123" s="150" t="s">
        <v>39</v>
      </c>
      <c r="D123" s="138">
        <v>101.99358619404364</v>
      </c>
    </row>
    <row r="124" spans="1:4" ht="15.75" thickBot="1" x14ac:dyDescent="0.3">
      <c r="A124" s="148" t="s">
        <v>184</v>
      </c>
      <c r="B124" s="144">
        <v>4193.6366633993057</v>
      </c>
      <c r="C124" s="151" t="s">
        <v>40</v>
      </c>
      <c r="D124" s="138">
        <v>100.56710247105003</v>
      </c>
    </row>
    <row r="125" spans="1:4" x14ac:dyDescent="0.25">
      <c r="A125" s="148" t="s">
        <v>184</v>
      </c>
      <c r="B125" s="144">
        <v>4193.6366633993057</v>
      </c>
      <c r="C125" s="150" t="s">
        <v>22</v>
      </c>
      <c r="D125" s="138">
        <v>99.260065276668513</v>
      </c>
    </row>
    <row r="126" spans="1:4" x14ac:dyDescent="0.25">
      <c r="A126" s="148" t="s">
        <v>184</v>
      </c>
      <c r="B126" s="144">
        <v>4193.6366633993057</v>
      </c>
      <c r="C126" s="154" t="s">
        <v>8</v>
      </c>
      <c r="D126" s="138">
        <v>99.020312891900303</v>
      </c>
    </row>
    <row r="127" spans="1:4" ht="15.75" thickBot="1" x14ac:dyDescent="0.3">
      <c r="A127" s="148" t="s">
        <v>184</v>
      </c>
      <c r="B127" s="144">
        <v>4193.6366633993057</v>
      </c>
      <c r="C127" s="152" t="s">
        <v>30</v>
      </c>
      <c r="D127" s="138">
        <v>96.635678957377863</v>
      </c>
    </row>
    <row r="128" spans="1:4" x14ac:dyDescent="0.25">
      <c r="A128" s="148" t="s">
        <v>184</v>
      </c>
      <c r="B128" s="144">
        <v>4193.6366633993057</v>
      </c>
      <c r="C128" s="150" t="s">
        <v>16</v>
      </c>
      <c r="D128" s="138">
        <v>94.861167579075556</v>
      </c>
    </row>
    <row r="129" spans="1:4" ht="15.75" thickBot="1" x14ac:dyDescent="0.3">
      <c r="A129" s="148" t="s">
        <v>184</v>
      </c>
      <c r="B129" s="144">
        <v>4193.6366633993057</v>
      </c>
      <c r="C129" s="152" t="s">
        <v>31</v>
      </c>
      <c r="D129" s="138">
        <v>94.71508189660031</v>
      </c>
    </row>
    <row r="130" spans="1:4" x14ac:dyDescent="0.25">
      <c r="A130" s="148" t="s">
        <v>184</v>
      </c>
      <c r="B130" s="144">
        <v>4193.6366633993057</v>
      </c>
      <c r="C130" s="151" t="s">
        <v>10</v>
      </c>
      <c r="D130" s="138">
        <v>93.884971489123302</v>
      </c>
    </row>
    <row r="131" spans="1:4" ht="15.75" thickBot="1" x14ac:dyDescent="0.3">
      <c r="A131" s="148" t="s">
        <v>184</v>
      </c>
      <c r="B131" s="144">
        <v>4193.6366633993057</v>
      </c>
      <c r="C131" s="152" t="s">
        <v>23</v>
      </c>
      <c r="D131" s="138">
        <v>93.280004898166979</v>
      </c>
    </row>
    <row r="132" spans="1:4" x14ac:dyDescent="0.25">
      <c r="A132" s="148" t="s">
        <v>184</v>
      </c>
      <c r="B132" s="144">
        <v>4193.6366633993057</v>
      </c>
      <c r="C132" s="150" t="s">
        <v>20</v>
      </c>
      <c r="D132" s="138">
        <v>87.134094303678793</v>
      </c>
    </row>
  </sheetData>
  <autoFilter ref="A1:D1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showRowColHeaders="0" zoomScaleNormal="100" workbookViewId="0">
      <selection activeCell="M20" sqref="M20"/>
    </sheetView>
  </sheetViews>
  <sheetFormatPr baseColWidth="10" defaultColWidth="11.42578125" defaultRowHeight="12.75" x14ac:dyDescent="0.25"/>
  <cols>
    <col min="1" max="1" width="2.42578125" style="226" customWidth="1"/>
    <col min="2" max="2" width="16.7109375" style="226" customWidth="1"/>
    <col min="3" max="3" width="21.7109375" style="228" customWidth="1"/>
    <col min="4" max="4" width="6" style="228" customWidth="1"/>
    <col min="5" max="5" width="27.28515625" style="226" customWidth="1"/>
    <col min="6" max="7" width="27.42578125" style="226" hidden="1" customWidth="1"/>
    <col min="8" max="8" width="10.28515625" style="226" hidden="1" customWidth="1"/>
    <col min="9" max="11" width="11.42578125" style="226" hidden="1" customWidth="1"/>
    <col min="12" max="12" width="11.42578125" style="227"/>
    <col min="13" max="256" width="11.42578125" style="226"/>
    <col min="257" max="257" width="2.42578125" style="226" customWidth="1"/>
    <col min="258" max="258" width="16.7109375" style="226" customWidth="1"/>
    <col min="259" max="259" width="21.7109375" style="226" customWidth="1"/>
    <col min="260" max="260" width="6" style="226" customWidth="1"/>
    <col min="261" max="261" width="27.28515625" style="226" customWidth="1"/>
    <col min="262" max="267" width="0" style="226" hidden="1" customWidth="1"/>
    <col min="268" max="512" width="11.42578125" style="226"/>
    <col min="513" max="513" width="2.42578125" style="226" customWidth="1"/>
    <col min="514" max="514" width="16.7109375" style="226" customWidth="1"/>
    <col min="515" max="515" width="21.7109375" style="226" customWidth="1"/>
    <col min="516" max="516" width="6" style="226" customWidth="1"/>
    <col min="517" max="517" width="27.28515625" style="226" customWidth="1"/>
    <col min="518" max="523" width="0" style="226" hidden="1" customWidth="1"/>
    <col min="524" max="768" width="11.42578125" style="226"/>
    <col min="769" max="769" width="2.42578125" style="226" customWidth="1"/>
    <col min="770" max="770" width="16.7109375" style="226" customWidth="1"/>
    <col min="771" max="771" width="21.7109375" style="226" customWidth="1"/>
    <col min="772" max="772" width="6" style="226" customWidth="1"/>
    <col min="773" max="773" width="27.28515625" style="226" customWidth="1"/>
    <col min="774" max="779" width="0" style="226" hidden="1" customWidth="1"/>
    <col min="780" max="1024" width="11.42578125" style="226"/>
    <col min="1025" max="1025" width="2.42578125" style="226" customWidth="1"/>
    <col min="1026" max="1026" width="16.7109375" style="226" customWidth="1"/>
    <col min="1027" max="1027" width="21.7109375" style="226" customWidth="1"/>
    <col min="1028" max="1028" width="6" style="226" customWidth="1"/>
    <col min="1029" max="1029" width="27.28515625" style="226" customWidth="1"/>
    <col min="1030" max="1035" width="0" style="226" hidden="1" customWidth="1"/>
    <col min="1036" max="1280" width="11.42578125" style="226"/>
    <col min="1281" max="1281" width="2.42578125" style="226" customWidth="1"/>
    <col min="1282" max="1282" width="16.7109375" style="226" customWidth="1"/>
    <col min="1283" max="1283" width="21.7109375" style="226" customWidth="1"/>
    <col min="1284" max="1284" width="6" style="226" customWidth="1"/>
    <col min="1285" max="1285" width="27.28515625" style="226" customWidth="1"/>
    <col min="1286" max="1291" width="0" style="226" hidden="1" customWidth="1"/>
    <col min="1292" max="1536" width="11.42578125" style="226"/>
    <col min="1537" max="1537" width="2.42578125" style="226" customWidth="1"/>
    <col min="1538" max="1538" width="16.7109375" style="226" customWidth="1"/>
    <col min="1539" max="1539" width="21.7109375" style="226" customWidth="1"/>
    <col min="1540" max="1540" width="6" style="226" customWidth="1"/>
    <col min="1541" max="1541" width="27.28515625" style="226" customWidth="1"/>
    <col min="1542" max="1547" width="0" style="226" hidden="1" customWidth="1"/>
    <col min="1548" max="1792" width="11.42578125" style="226"/>
    <col min="1793" max="1793" width="2.42578125" style="226" customWidth="1"/>
    <col min="1794" max="1794" width="16.7109375" style="226" customWidth="1"/>
    <col min="1795" max="1795" width="21.7109375" style="226" customWidth="1"/>
    <col min="1796" max="1796" width="6" style="226" customWidth="1"/>
    <col min="1797" max="1797" width="27.28515625" style="226" customWidth="1"/>
    <col min="1798" max="1803" width="0" style="226" hidden="1" customWidth="1"/>
    <col min="1804" max="2048" width="11.42578125" style="226"/>
    <col min="2049" max="2049" width="2.42578125" style="226" customWidth="1"/>
    <col min="2050" max="2050" width="16.7109375" style="226" customWidth="1"/>
    <col min="2051" max="2051" width="21.7109375" style="226" customWidth="1"/>
    <col min="2052" max="2052" width="6" style="226" customWidth="1"/>
    <col min="2053" max="2053" width="27.28515625" style="226" customWidth="1"/>
    <col min="2054" max="2059" width="0" style="226" hidden="1" customWidth="1"/>
    <col min="2060" max="2304" width="11.42578125" style="226"/>
    <col min="2305" max="2305" width="2.42578125" style="226" customWidth="1"/>
    <col min="2306" max="2306" width="16.7109375" style="226" customWidth="1"/>
    <col min="2307" max="2307" width="21.7109375" style="226" customWidth="1"/>
    <col min="2308" max="2308" width="6" style="226" customWidth="1"/>
    <col min="2309" max="2309" width="27.28515625" style="226" customWidth="1"/>
    <col min="2310" max="2315" width="0" style="226" hidden="1" customWidth="1"/>
    <col min="2316" max="2560" width="11.42578125" style="226"/>
    <col min="2561" max="2561" width="2.42578125" style="226" customWidth="1"/>
    <col min="2562" max="2562" width="16.7109375" style="226" customWidth="1"/>
    <col min="2563" max="2563" width="21.7109375" style="226" customWidth="1"/>
    <col min="2564" max="2564" width="6" style="226" customWidth="1"/>
    <col min="2565" max="2565" width="27.28515625" style="226" customWidth="1"/>
    <col min="2566" max="2571" width="0" style="226" hidden="1" customWidth="1"/>
    <col min="2572" max="2816" width="11.42578125" style="226"/>
    <col min="2817" max="2817" width="2.42578125" style="226" customWidth="1"/>
    <col min="2818" max="2818" width="16.7109375" style="226" customWidth="1"/>
    <col min="2819" max="2819" width="21.7109375" style="226" customWidth="1"/>
    <col min="2820" max="2820" width="6" style="226" customWidth="1"/>
    <col min="2821" max="2821" width="27.28515625" style="226" customWidth="1"/>
    <col min="2822" max="2827" width="0" style="226" hidden="1" customWidth="1"/>
    <col min="2828" max="3072" width="11.42578125" style="226"/>
    <col min="3073" max="3073" width="2.42578125" style="226" customWidth="1"/>
    <col min="3074" max="3074" width="16.7109375" style="226" customWidth="1"/>
    <col min="3075" max="3075" width="21.7109375" style="226" customWidth="1"/>
    <col min="3076" max="3076" width="6" style="226" customWidth="1"/>
    <col min="3077" max="3077" width="27.28515625" style="226" customWidth="1"/>
    <col min="3078" max="3083" width="0" style="226" hidden="1" customWidth="1"/>
    <col min="3084" max="3328" width="11.42578125" style="226"/>
    <col min="3329" max="3329" width="2.42578125" style="226" customWidth="1"/>
    <col min="3330" max="3330" width="16.7109375" style="226" customWidth="1"/>
    <col min="3331" max="3331" width="21.7109375" style="226" customWidth="1"/>
    <col min="3332" max="3332" width="6" style="226" customWidth="1"/>
    <col min="3333" max="3333" width="27.28515625" style="226" customWidth="1"/>
    <col min="3334" max="3339" width="0" style="226" hidden="1" customWidth="1"/>
    <col min="3340" max="3584" width="11.42578125" style="226"/>
    <col min="3585" max="3585" width="2.42578125" style="226" customWidth="1"/>
    <col min="3586" max="3586" width="16.7109375" style="226" customWidth="1"/>
    <col min="3587" max="3587" width="21.7109375" style="226" customWidth="1"/>
    <col min="3588" max="3588" width="6" style="226" customWidth="1"/>
    <col min="3589" max="3589" width="27.28515625" style="226" customWidth="1"/>
    <col min="3590" max="3595" width="0" style="226" hidden="1" customWidth="1"/>
    <col min="3596" max="3840" width="11.42578125" style="226"/>
    <col min="3841" max="3841" width="2.42578125" style="226" customWidth="1"/>
    <col min="3842" max="3842" width="16.7109375" style="226" customWidth="1"/>
    <col min="3843" max="3843" width="21.7109375" style="226" customWidth="1"/>
    <col min="3844" max="3844" width="6" style="226" customWidth="1"/>
    <col min="3845" max="3845" width="27.28515625" style="226" customWidth="1"/>
    <col min="3846" max="3851" width="0" style="226" hidden="1" customWidth="1"/>
    <col min="3852" max="4096" width="11.42578125" style="226"/>
    <col min="4097" max="4097" width="2.42578125" style="226" customWidth="1"/>
    <col min="4098" max="4098" width="16.7109375" style="226" customWidth="1"/>
    <col min="4099" max="4099" width="21.7109375" style="226" customWidth="1"/>
    <col min="4100" max="4100" width="6" style="226" customWidth="1"/>
    <col min="4101" max="4101" width="27.28515625" style="226" customWidth="1"/>
    <col min="4102" max="4107" width="0" style="226" hidden="1" customWidth="1"/>
    <col min="4108" max="4352" width="11.42578125" style="226"/>
    <col min="4353" max="4353" width="2.42578125" style="226" customWidth="1"/>
    <col min="4354" max="4354" width="16.7109375" style="226" customWidth="1"/>
    <col min="4355" max="4355" width="21.7109375" style="226" customWidth="1"/>
    <col min="4356" max="4356" width="6" style="226" customWidth="1"/>
    <col min="4357" max="4357" width="27.28515625" style="226" customWidth="1"/>
    <col min="4358" max="4363" width="0" style="226" hidden="1" customWidth="1"/>
    <col min="4364" max="4608" width="11.42578125" style="226"/>
    <col min="4609" max="4609" width="2.42578125" style="226" customWidth="1"/>
    <col min="4610" max="4610" width="16.7109375" style="226" customWidth="1"/>
    <col min="4611" max="4611" width="21.7109375" style="226" customWidth="1"/>
    <col min="4612" max="4612" width="6" style="226" customWidth="1"/>
    <col min="4613" max="4613" width="27.28515625" style="226" customWidth="1"/>
    <col min="4614" max="4619" width="0" style="226" hidden="1" customWidth="1"/>
    <col min="4620" max="4864" width="11.42578125" style="226"/>
    <col min="4865" max="4865" width="2.42578125" style="226" customWidth="1"/>
    <col min="4866" max="4866" width="16.7109375" style="226" customWidth="1"/>
    <col min="4867" max="4867" width="21.7109375" style="226" customWidth="1"/>
    <col min="4868" max="4868" width="6" style="226" customWidth="1"/>
    <col min="4869" max="4869" width="27.28515625" style="226" customWidth="1"/>
    <col min="4870" max="4875" width="0" style="226" hidden="1" customWidth="1"/>
    <col min="4876" max="5120" width="11.42578125" style="226"/>
    <col min="5121" max="5121" width="2.42578125" style="226" customWidth="1"/>
    <col min="5122" max="5122" width="16.7109375" style="226" customWidth="1"/>
    <col min="5123" max="5123" width="21.7109375" style="226" customWidth="1"/>
    <col min="5124" max="5124" width="6" style="226" customWidth="1"/>
    <col min="5125" max="5125" width="27.28515625" style="226" customWidth="1"/>
    <col min="5126" max="5131" width="0" style="226" hidden="1" customWidth="1"/>
    <col min="5132" max="5376" width="11.42578125" style="226"/>
    <col min="5377" max="5377" width="2.42578125" style="226" customWidth="1"/>
    <col min="5378" max="5378" width="16.7109375" style="226" customWidth="1"/>
    <col min="5379" max="5379" width="21.7109375" style="226" customWidth="1"/>
    <col min="5380" max="5380" width="6" style="226" customWidth="1"/>
    <col min="5381" max="5381" width="27.28515625" style="226" customWidth="1"/>
    <col min="5382" max="5387" width="0" style="226" hidden="1" customWidth="1"/>
    <col min="5388" max="5632" width="11.42578125" style="226"/>
    <col min="5633" max="5633" width="2.42578125" style="226" customWidth="1"/>
    <col min="5634" max="5634" width="16.7109375" style="226" customWidth="1"/>
    <col min="5635" max="5635" width="21.7109375" style="226" customWidth="1"/>
    <col min="5636" max="5636" width="6" style="226" customWidth="1"/>
    <col min="5637" max="5637" width="27.28515625" style="226" customWidth="1"/>
    <col min="5638" max="5643" width="0" style="226" hidden="1" customWidth="1"/>
    <col min="5644" max="5888" width="11.42578125" style="226"/>
    <col min="5889" max="5889" width="2.42578125" style="226" customWidth="1"/>
    <col min="5890" max="5890" width="16.7109375" style="226" customWidth="1"/>
    <col min="5891" max="5891" width="21.7109375" style="226" customWidth="1"/>
    <col min="5892" max="5892" width="6" style="226" customWidth="1"/>
    <col min="5893" max="5893" width="27.28515625" style="226" customWidth="1"/>
    <col min="5894" max="5899" width="0" style="226" hidden="1" customWidth="1"/>
    <col min="5900" max="6144" width="11.42578125" style="226"/>
    <col min="6145" max="6145" width="2.42578125" style="226" customWidth="1"/>
    <col min="6146" max="6146" width="16.7109375" style="226" customWidth="1"/>
    <col min="6147" max="6147" width="21.7109375" style="226" customWidth="1"/>
    <col min="6148" max="6148" width="6" style="226" customWidth="1"/>
    <col min="6149" max="6149" width="27.28515625" style="226" customWidth="1"/>
    <col min="6150" max="6155" width="0" style="226" hidden="1" customWidth="1"/>
    <col min="6156" max="6400" width="11.42578125" style="226"/>
    <col min="6401" max="6401" width="2.42578125" style="226" customWidth="1"/>
    <col min="6402" max="6402" width="16.7109375" style="226" customWidth="1"/>
    <col min="6403" max="6403" width="21.7109375" style="226" customWidth="1"/>
    <col min="6404" max="6404" width="6" style="226" customWidth="1"/>
    <col min="6405" max="6405" width="27.28515625" style="226" customWidth="1"/>
    <col min="6406" max="6411" width="0" style="226" hidden="1" customWidth="1"/>
    <col min="6412" max="6656" width="11.42578125" style="226"/>
    <col min="6657" max="6657" width="2.42578125" style="226" customWidth="1"/>
    <col min="6658" max="6658" width="16.7109375" style="226" customWidth="1"/>
    <col min="6659" max="6659" width="21.7109375" style="226" customWidth="1"/>
    <col min="6660" max="6660" width="6" style="226" customWidth="1"/>
    <col min="6661" max="6661" width="27.28515625" style="226" customWidth="1"/>
    <col min="6662" max="6667" width="0" style="226" hidden="1" customWidth="1"/>
    <col min="6668" max="6912" width="11.42578125" style="226"/>
    <col min="6913" max="6913" width="2.42578125" style="226" customWidth="1"/>
    <col min="6914" max="6914" width="16.7109375" style="226" customWidth="1"/>
    <col min="6915" max="6915" width="21.7109375" style="226" customWidth="1"/>
    <col min="6916" max="6916" width="6" style="226" customWidth="1"/>
    <col min="6917" max="6917" width="27.28515625" style="226" customWidth="1"/>
    <col min="6918" max="6923" width="0" style="226" hidden="1" customWidth="1"/>
    <col min="6924" max="7168" width="11.42578125" style="226"/>
    <col min="7169" max="7169" width="2.42578125" style="226" customWidth="1"/>
    <col min="7170" max="7170" width="16.7109375" style="226" customWidth="1"/>
    <col min="7171" max="7171" width="21.7109375" style="226" customWidth="1"/>
    <col min="7172" max="7172" width="6" style="226" customWidth="1"/>
    <col min="7173" max="7173" width="27.28515625" style="226" customWidth="1"/>
    <col min="7174" max="7179" width="0" style="226" hidden="1" customWidth="1"/>
    <col min="7180" max="7424" width="11.42578125" style="226"/>
    <col min="7425" max="7425" width="2.42578125" style="226" customWidth="1"/>
    <col min="7426" max="7426" width="16.7109375" style="226" customWidth="1"/>
    <col min="7427" max="7427" width="21.7109375" style="226" customWidth="1"/>
    <col min="7428" max="7428" width="6" style="226" customWidth="1"/>
    <col min="7429" max="7429" width="27.28515625" style="226" customWidth="1"/>
    <col min="7430" max="7435" width="0" style="226" hidden="1" customWidth="1"/>
    <col min="7436" max="7680" width="11.42578125" style="226"/>
    <col min="7681" max="7681" width="2.42578125" style="226" customWidth="1"/>
    <col min="7682" max="7682" width="16.7109375" style="226" customWidth="1"/>
    <col min="7683" max="7683" width="21.7109375" style="226" customWidth="1"/>
    <col min="7684" max="7684" width="6" style="226" customWidth="1"/>
    <col min="7685" max="7685" width="27.28515625" style="226" customWidth="1"/>
    <col min="7686" max="7691" width="0" style="226" hidden="1" customWidth="1"/>
    <col min="7692" max="7936" width="11.42578125" style="226"/>
    <col min="7937" max="7937" width="2.42578125" style="226" customWidth="1"/>
    <col min="7938" max="7938" width="16.7109375" style="226" customWidth="1"/>
    <col min="7939" max="7939" width="21.7109375" style="226" customWidth="1"/>
    <col min="7940" max="7940" width="6" style="226" customWidth="1"/>
    <col min="7941" max="7941" width="27.28515625" style="226" customWidth="1"/>
    <col min="7942" max="7947" width="0" style="226" hidden="1" customWidth="1"/>
    <col min="7948" max="8192" width="11.42578125" style="226"/>
    <col min="8193" max="8193" width="2.42578125" style="226" customWidth="1"/>
    <col min="8194" max="8194" width="16.7109375" style="226" customWidth="1"/>
    <col min="8195" max="8195" width="21.7109375" style="226" customWidth="1"/>
    <col min="8196" max="8196" width="6" style="226" customWidth="1"/>
    <col min="8197" max="8197" width="27.28515625" style="226" customWidth="1"/>
    <col min="8198" max="8203" width="0" style="226" hidden="1" customWidth="1"/>
    <col min="8204" max="8448" width="11.42578125" style="226"/>
    <col min="8449" max="8449" width="2.42578125" style="226" customWidth="1"/>
    <col min="8450" max="8450" width="16.7109375" style="226" customWidth="1"/>
    <col min="8451" max="8451" width="21.7109375" style="226" customWidth="1"/>
    <col min="8452" max="8452" width="6" style="226" customWidth="1"/>
    <col min="8453" max="8453" width="27.28515625" style="226" customWidth="1"/>
    <col min="8454" max="8459" width="0" style="226" hidden="1" customWidth="1"/>
    <col min="8460" max="8704" width="11.42578125" style="226"/>
    <col min="8705" max="8705" width="2.42578125" style="226" customWidth="1"/>
    <col min="8706" max="8706" width="16.7109375" style="226" customWidth="1"/>
    <col min="8707" max="8707" width="21.7109375" style="226" customWidth="1"/>
    <col min="8708" max="8708" width="6" style="226" customWidth="1"/>
    <col min="8709" max="8709" width="27.28515625" style="226" customWidth="1"/>
    <col min="8710" max="8715" width="0" style="226" hidden="1" customWidth="1"/>
    <col min="8716" max="8960" width="11.42578125" style="226"/>
    <col min="8961" max="8961" width="2.42578125" style="226" customWidth="1"/>
    <col min="8962" max="8962" width="16.7109375" style="226" customWidth="1"/>
    <col min="8963" max="8963" width="21.7109375" style="226" customWidth="1"/>
    <col min="8964" max="8964" width="6" style="226" customWidth="1"/>
    <col min="8965" max="8965" width="27.28515625" style="226" customWidth="1"/>
    <col min="8966" max="8971" width="0" style="226" hidden="1" customWidth="1"/>
    <col min="8972" max="9216" width="11.42578125" style="226"/>
    <col min="9217" max="9217" width="2.42578125" style="226" customWidth="1"/>
    <col min="9218" max="9218" width="16.7109375" style="226" customWidth="1"/>
    <col min="9219" max="9219" width="21.7109375" style="226" customWidth="1"/>
    <col min="9220" max="9220" width="6" style="226" customWidth="1"/>
    <col min="9221" max="9221" width="27.28515625" style="226" customWidth="1"/>
    <col min="9222" max="9227" width="0" style="226" hidden="1" customWidth="1"/>
    <col min="9228" max="9472" width="11.42578125" style="226"/>
    <col min="9473" max="9473" width="2.42578125" style="226" customWidth="1"/>
    <col min="9474" max="9474" width="16.7109375" style="226" customWidth="1"/>
    <col min="9475" max="9475" width="21.7109375" style="226" customWidth="1"/>
    <col min="9476" max="9476" width="6" style="226" customWidth="1"/>
    <col min="9477" max="9477" width="27.28515625" style="226" customWidth="1"/>
    <col min="9478" max="9483" width="0" style="226" hidden="1" customWidth="1"/>
    <col min="9484" max="9728" width="11.42578125" style="226"/>
    <col min="9729" max="9729" width="2.42578125" style="226" customWidth="1"/>
    <col min="9730" max="9730" width="16.7109375" style="226" customWidth="1"/>
    <col min="9731" max="9731" width="21.7109375" style="226" customWidth="1"/>
    <col min="9732" max="9732" width="6" style="226" customWidth="1"/>
    <col min="9733" max="9733" width="27.28515625" style="226" customWidth="1"/>
    <col min="9734" max="9739" width="0" style="226" hidden="1" customWidth="1"/>
    <col min="9740" max="9984" width="11.42578125" style="226"/>
    <col min="9985" max="9985" width="2.42578125" style="226" customWidth="1"/>
    <col min="9986" max="9986" width="16.7109375" style="226" customWidth="1"/>
    <col min="9987" max="9987" width="21.7109375" style="226" customWidth="1"/>
    <col min="9988" max="9988" width="6" style="226" customWidth="1"/>
    <col min="9989" max="9989" width="27.28515625" style="226" customWidth="1"/>
    <col min="9990" max="9995" width="0" style="226" hidden="1" customWidth="1"/>
    <col min="9996" max="10240" width="11.42578125" style="226"/>
    <col min="10241" max="10241" width="2.42578125" style="226" customWidth="1"/>
    <col min="10242" max="10242" width="16.7109375" style="226" customWidth="1"/>
    <col min="10243" max="10243" width="21.7109375" style="226" customWidth="1"/>
    <col min="10244" max="10244" width="6" style="226" customWidth="1"/>
    <col min="10245" max="10245" width="27.28515625" style="226" customWidth="1"/>
    <col min="10246" max="10251" width="0" style="226" hidden="1" customWidth="1"/>
    <col min="10252" max="10496" width="11.42578125" style="226"/>
    <col min="10497" max="10497" width="2.42578125" style="226" customWidth="1"/>
    <col min="10498" max="10498" width="16.7109375" style="226" customWidth="1"/>
    <col min="10499" max="10499" width="21.7109375" style="226" customWidth="1"/>
    <col min="10500" max="10500" width="6" style="226" customWidth="1"/>
    <col min="10501" max="10501" width="27.28515625" style="226" customWidth="1"/>
    <col min="10502" max="10507" width="0" style="226" hidden="1" customWidth="1"/>
    <col min="10508" max="10752" width="11.42578125" style="226"/>
    <col min="10753" max="10753" width="2.42578125" style="226" customWidth="1"/>
    <col min="10754" max="10754" width="16.7109375" style="226" customWidth="1"/>
    <col min="10755" max="10755" width="21.7109375" style="226" customWidth="1"/>
    <col min="10756" max="10756" width="6" style="226" customWidth="1"/>
    <col min="10757" max="10757" width="27.28515625" style="226" customWidth="1"/>
    <col min="10758" max="10763" width="0" style="226" hidden="1" customWidth="1"/>
    <col min="10764" max="11008" width="11.42578125" style="226"/>
    <col min="11009" max="11009" width="2.42578125" style="226" customWidth="1"/>
    <col min="11010" max="11010" width="16.7109375" style="226" customWidth="1"/>
    <col min="11011" max="11011" width="21.7109375" style="226" customWidth="1"/>
    <col min="11012" max="11012" width="6" style="226" customWidth="1"/>
    <col min="11013" max="11013" width="27.28515625" style="226" customWidth="1"/>
    <col min="11014" max="11019" width="0" style="226" hidden="1" customWidth="1"/>
    <col min="11020" max="11264" width="11.42578125" style="226"/>
    <col min="11265" max="11265" width="2.42578125" style="226" customWidth="1"/>
    <col min="11266" max="11266" width="16.7109375" style="226" customWidth="1"/>
    <col min="11267" max="11267" width="21.7109375" style="226" customWidth="1"/>
    <col min="11268" max="11268" width="6" style="226" customWidth="1"/>
    <col min="11269" max="11269" width="27.28515625" style="226" customWidth="1"/>
    <col min="11270" max="11275" width="0" style="226" hidden="1" customWidth="1"/>
    <col min="11276" max="11520" width="11.42578125" style="226"/>
    <col min="11521" max="11521" width="2.42578125" style="226" customWidth="1"/>
    <col min="11522" max="11522" width="16.7109375" style="226" customWidth="1"/>
    <col min="11523" max="11523" width="21.7109375" style="226" customWidth="1"/>
    <col min="11524" max="11524" width="6" style="226" customWidth="1"/>
    <col min="11525" max="11525" width="27.28515625" style="226" customWidth="1"/>
    <col min="11526" max="11531" width="0" style="226" hidden="1" customWidth="1"/>
    <col min="11532" max="11776" width="11.42578125" style="226"/>
    <col min="11777" max="11777" width="2.42578125" style="226" customWidth="1"/>
    <col min="11778" max="11778" width="16.7109375" style="226" customWidth="1"/>
    <col min="11779" max="11779" width="21.7109375" style="226" customWidth="1"/>
    <col min="11780" max="11780" width="6" style="226" customWidth="1"/>
    <col min="11781" max="11781" width="27.28515625" style="226" customWidth="1"/>
    <col min="11782" max="11787" width="0" style="226" hidden="1" customWidth="1"/>
    <col min="11788" max="12032" width="11.42578125" style="226"/>
    <col min="12033" max="12033" width="2.42578125" style="226" customWidth="1"/>
    <col min="12034" max="12034" width="16.7109375" style="226" customWidth="1"/>
    <col min="12035" max="12035" width="21.7109375" style="226" customWidth="1"/>
    <col min="12036" max="12036" width="6" style="226" customWidth="1"/>
    <col min="12037" max="12037" width="27.28515625" style="226" customWidth="1"/>
    <col min="12038" max="12043" width="0" style="226" hidden="1" customWidth="1"/>
    <col min="12044" max="12288" width="11.42578125" style="226"/>
    <col min="12289" max="12289" width="2.42578125" style="226" customWidth="1"/>
    <col min="12290" max="12290" width="16.7109375" style="226" customWidth="1"/>
    <col min="12291" max="12291" width="21.7109375" style="226" customWidth="1"/>
    <col min="12292" max="12292" width="6" style="226" customWidth="1"/>
    <col min="12293" max="12293" width="27.28515625" style="226" customWidth="1"/>
    <col min="12294" max="12299" width="0" style="226" hidden="1" customWidth="1"/>
    <col min="12300" max="12544" width="11.42578125" style="226"/>
    <col min="12545" max="12545" width="2.42578125" style="226" customWidth="1"/>
    <col min="12546" max="12546" width="16.7109375" style="226" customWidth="1"/>
    <col min="12547" max="12547" width="21.7109375" style="226" customWidth="1"/>
    <col min="12548" max="12548" width="6" style="226" customWidth="1"/>
    <col min="12549" max="12549" width="27.28515625" style="226" customWidth="1"/>
    <col min="12550" max="12555" width="0" style="226" hidden="1" customWidth="1"/>
    <col min="12556" max="12800" width="11.42578125" style="226"/>
    <col min="12801" max="12801" width="2.42578125" style="226" customWidth="1"/>
    <col min="12802" max="12802" width="16.7109375" style="226" customWidth="1"/>
    <col min="12803" max="12803" width="21.7109375" style="226" customWidth="1"/>
    <col min="12804" max="12804" width="6" style="226" customWidth="1"/>
    <col min="12805" max="12805" width="27.28515625" style="226" customWidth="1"/>
    <col min="12806" max="12811" width="0" style="226" hidden="1" customWidth="1"/>
    <col min="12812" max="13056" width="11.42578125" style="226"/>
    <col min="13057" max="13057" width="2.42578125" style="226" customWidth="1"/>
    <col min="13058" max="13058" width="16.7109375" style="226" customWidth="1"/>
    <col min="13059" max="13059" width="21.7109375" style="226" customWidth="1"/>
    <col min="13060" max="13060" width="6" style="226" customWidth="1"/>
    <col min="13061" max="13061" width="27.28515625" style="226" customWidth="1"/>
    <col min="13062" max="13067" width="0" style="226" hidden="1" customWidth="1"/>
    <col min="13068" max="13312" width="11.42578125" style="226"/>
    <col min="13313" max="13313" width="2.42578125" style="226" customWidth="1"/>
    <col min="13314" max="13314" width="16.7109375" style="226" customWidth="1"/>
    <col min="13315" max="13315" width="21.7109375" style="226" customWidth="1"/>
    <col min="13316" max="13316" width="6" style="226" customWidth="1"/>
    <col min="13317" max="13317" width="27.28515625" style="226" customWidth="1"/>
    <col min="13318" max="13323" width="0" style="226" hidden="1" customWidth="1"/>
    <col min="13324" max="13568" width="11.42578125" style="226"/>
    <col min="13569" max="13569" width="2.42578125" style="226" customWidth="1"/>
    <col min="13570" max="13570" width="16.7109375" style="226" customWidth="1"/>
    <col min="13571" max="13571" width="21.7109375" style="226" customWidth="1"/>
    <col min="13572" max="13572" width="6" style="226" customWidth="1"/>
    <col min="13573" max="13573" width="27.28515625" style="226" customWidth="1"/>
    <col min="13574" max="13579" width="0" style="226" hidden="1" customWidth="1"/>
    <col min="13580" max="13824" width="11.42578125" style="226"/>
    <col min="13825" max="13825" width="2.42578125" style="226" customWidth="1"/>
    <col min="13826" max="13826" width="16.7109375" style="226" customWidth="1"/>
    <col min="13827" max="13827" width="21.7109375" style="226" customWidth="1"/>
    <col min="13828" max="13828" width="6" style="226" customWidth="1"/>
    <col min="13829" max="13829" width="27.28515625" style="226" customWidth="1"/>
    <col min="13830" max="13835" width="0" style="226" hidden="1" customWidth="1"/>
    <col min="13836" max="14080" width="11.42578125" style="226"/>
    <col min="14081" max="14081" width="2.42578125" style="226" customWidth="1"/>
    <col min="14082" max="14082" width="16.7109375" style="226" customWidth="1"/>
    <col min="14083" max="14083" width="21.7109375" style="226" customWidth="1"/>
    <col min="14084" max="14084" width="6" style="226" customWidth="1"/>
    <col min="14085" max="14085" width="27.28515625" style="226" customWidth="1"/>
    <col min="14086" max="14091" width="0" style="226" hidden="1" customWidth="1"/>
    <col min="14092" max="14336" width="11.42578125" style="226"/>
    <col min="14337" max="14337" width="2.42578125" style="226" customWidth="1"/>
    <col min="14338" max="14338" width="16.7109375" style="226" customWidth="1"/>
    <col min="14339" max="14339" width="21.7109375" style="226" customWidth="1"/>
    <col min="14340" max="14340" width="6" style="226" customWidth="1"/>
    <col min="14341" max="14341" width="27.28515625" style="226" customWidth="1"/>
    <col min="14342" max="14347" width="0" style="226" hidden="1" customWidth="1"/>
    <col min="14348" max="14592" width="11.42578125" style="226"/>
    <col min="14593" max="14593" width="2.42578125" style="226" customWidth="1"/>
    <col min="14594" max="14594" width="16.7109375" style="226" customWidth="1"/>
    <col min="14595" max="14595" width="21.7109375" style="226" customWidth="1"/>
    <col min="14596" max="14596" width="6" style="226" customWidth="1"/>
    <col min="14597" max="14597" width="27.28515625" style="226" customWidth="1"/>
    <col min="14598" max="14603" width="0" style="226" hidden="1" customWidth="1"/>
    <col min="14604" max="14848" width="11.42578125" style="226"/>
    <col min="14849" max="14849" width="2.42578125" style="226" customWidth="1"/>
    <col min="14850" max="14850" width="16.7109375" style="226" customWidth="1"/>
    <col min="14851" max="14851" width="21.7109375" style="226" customWidth="1"/>
    <col min="14852" max="14852" width="6" style="226" customWidth="1"/>
    <col min="14853" max="14853" width="27.28515625" style="226" customWidth="1"/>
    <col min="14854" max="14859" width="0" style="226" hidden="1" customWidth="1"/>
    <col min="14860" max="15104" width="11.42578125" style="226"/>
    <col min="15105" max="15105" width="2.42578125" style="226" customWidth="1"/>
    <col min="15106" max="15106" width="16.7109375" style="226" customWidth="1"/>
    <col min="15107" max="15107" width="21.7109375" style="226" customWidth="1"/>
    <col min="15108" max="15108" width="6" style="226" customWidth="1"/>
    <col min="15109" max="15109" width="27.28515625" style="226" customWidth="1"/>
    <col min="15110" max="15115" width="0" style="226" hidden="1" customWidth="1"/>
    <col min="15116" max="15360" width="11.42578125" style="226"/>
    <col min="15361" max="15361" width="2.42578125" style="226" customWidth="1"/>
    <col min="15362" max="15362" width="16.7109375" style="226" customWidth="1"/>
    <col min="15363" max="15363" width="21.7109375" style="226" customWidth="1"/>
    <col min="15364" max="15364" width="6" style="226" customWidth="1"/>
    <col min="15365" max="15365" width="27.28515625" style="226" customWidth="1"/>
    <col min="15366" max="15371" width="0" style="226" hidden="1" customWidth="1"/>
    <col min="15372" max="15616" width="11.42578125" style="226"/>
    <col min="15617" max="15617" width="2.42578125" style="226" customWidth="1"/>
    <col min="15618" max="15618" width="16.7109375" style="226" customWidth="1"/>
    <col min="15619" max="15619" width="21.7109375" style="226" customWidth="1"/>
    <col min="15620" max="15620" width="6" style="226" customWidth="1"/>
    <col min="15621" max="15621" width="27.28515625" style="226" customWidth="1"/>
    <col min="15622" max="15627" width="0" style="226" hidden="1" customWidth="1"/>
    <col min="15628" max="15872" width="11.42578125" style="226"/>
    <col min="15873" max="15873" width="2.42578125" style="226" customWidth="1"/>
    <col min="15874" max="15874" width="16.7109375" style="226" customWidth="1"/>
    <col min="15875" max="15875" width="21.7109375" style="226" customWidth="1"/>
    <col min="15876" max="15876" width="6" style="226" customWidth="1"/>
    <col min="15877" max="15877" width="27.28515625" style="226" customWidth="1"/>
    <col min="15878" max="15883" width="0" style="226" hidden="1" customWidth="1"/>
    <col min="15884" max="16128" width="11.42578125" style="226"/>
    <col min="16129" max="16129" width="2.42578125" style="226" customWidth="1"/>
    <col min="16130" max="16130" width="16.7109375" style="226" customWidth="1"/>
    <col min="16131" max="16131" width="21.7109375" style="226" customWidth="1"/>
    <col min="16132" max="16132" width="6" style="226" customWidth="1"/>
    <col min="16133" max="16133" width="27.28515625" style="226" customWidth="1"/>
    <col min="16134" max="16139" width="0" style="226" hidden="1" customWidth="1"/>
    <col min="16140" max="16384" width="11.42578125" style="226"/>
  </cols>
  <sheetData>
    <row r="1" spans="1:12" ht="17.45" customHeight="1" x14ac:dyDescent="0.25">
      <c r="A1" s="226" t="s">
        <v>208</v>
      </c>
      <c r="C1" s="321" t="s">
        <v>227</v>
      </c>
      <c r="D1" s="321"/>
      <c r="E1" s="321"/>
      <c r="F1" s="321"/>
      <c r="G1" s="321"/>
      <c r="H1" s="321"/>
    </row>
    <row r="2" spans="1:12" ht="17.45" customHeight="1" x14ac:dyDescent="0.25">
      <c r="C2" s="321" t="s">
        <v>209</v>
      </c>
      <c r="D2" s="321"/>
      <c r="E2" s="321"/>
      <c r="F2" s="321"/>
      <c r="G2" s="321"/>
      <c r="H2" s="321"/>
    </row>
    <row r="3" spans="1:12" ht="15" customHeight="1" thickBot="1" x14ac:dyDescent="0.3"/>
    <row r="4" spans="1:12" s="228" customFormat="1" ht="15.6" customHeight="1" x14ac:dyDescent="0.25">
      <c r="C4" s="322" t="s">
        <v>210</v>
      </c>
      <c r="D4" s="324" t="s">
        <v>69</v>
      </c>
      <c r="E4" s="326" t="s">
        <v>211</v>
      </c>
      <c r="F4" s="328" t="s">
        <v>212</v>
      </c>
      <c r="G4" s="328" t="s">
        <v>213</v>
      </c>
      <c r="H4" s="330" t="s">
        <v>214</v>
      </c>
      <c r="I4" s="313" t="s">
        <v>215</v>
      </c>
      <c r="J4" s="315" t="s">
        <v>216</v>
      </c>
      <c r="K4" s="317" t="s">
        <v>217</v>
      </c>
      <c r="L4" s="229"/>
    </row>
    <row r="5" spans="1:12" s="228" customFormat="1" ht="25.5" customHeight="1" thickBot="1" x14ac:dyDescent="0.3">
      <c r="C5" s="323"/>
      <c r="D5" s="325"/>
      <c r="E5" s="327"/>
      <c r="F5" s="329"/>
      <c r="G5" s="329"/>
      <c r="H5" s="331"/>
      <c r="I5" s="314"/>
      <c r="J5" s="316"/>
      <c r="K5" s="318"/>
      <c r="L5" s="229"/>
    </row>
    <row r="6" spans="1:12" ht="15.6" customHeight="1" x14ac:dyDescent="0.25">
      <c r="C6" s="319" t="s">
        <v>218</v>
      </c>
      <c r="D6" s="230">
        <v>1</v>
      </c>
      <c r="E6" s="231" t="s">
        <v>16</v>
      </c>
      <c r="F6" s="232"/>
      <c r="G6" s="306" t="s">
        <v>140</v>
      </c>
      <c r="H6" s="233"/>
      <c r="I6" s="234"/>
      <c r="J6" s="235"/>
      <c r="K6" s="236"/>
    </row>
    <row r="7" spans="1:12" ht="15.6" customHeight="1" x14ac:dyDescent="0.25">
      <c r="C7" s="311"/>
      <c r="D7" s="237">
        <v>2</v>
      </c>
      <c r="E7" s="238" t="s">
        <v>148</v>
      </c>
      <c r="F7" s="239"/>
      <c r="G7" s="310"/>
      <c r="H7" s="240"/>
      <c r="I7" s="241"/>
      <c r="J7" s="242"/>
      <c r="K7" s="243"/>
    </row>
    <row r="8" spans="1:12" ht="15.6" customHeight="1" thickBot="1" x14ac:dyDescent="0.3">
      <c r="C8" s="320"/>
      <c r="D8" s="244">
        <v>3</v>
      </c>
      <c r="E8" s="245" t="s">
        <v>18</v>
      </c>
      <c r="F8" s="246"/>
      <c r="G8" s="307"/>
      <c r="H8" s="247"/>
      <c r="I8" s="241"/>
      <c r="J8" s="242"/>
      <c r="K8" s="243"/>
    </row>
    <row r="9" spans="1:12" ht="15.6" customHeight="1" x14ac:dyDescent="0.25">
      <c r="C9" s="311" t="s">
        <v>219</v>
      </c>
      <c r="D9" s="248">
        <v>4</v>
      </c>
      <c r="E9" s="249" t="s">
        <v>29</v>
      </c>
      <c r="F9" s="250"/>
      <c r="G9" s="310" t="s">
        <v>140</v>
      </c>
      <c r="H9" s="250"/>
      <c r="I9" s="251"/>
      <c r="J9" s="252"/>
      <c r="K9" s="253"/>
    </row>
    <row r="10" spans="1:12" ht="15.6" customHeight="1" thickBot="1" x14ac:dyDescent="0.3">
      <c r="C10" s="311"/>
      <c r="D10" s="237">
        <v>5</v>
      </c>
      <c r="E10" s="238" t="s">
        <v>19</v>
      </c>
      <c r="F10" s="239"/>
      <c r="G10" s="310"/>
      <c r="H10" s="239"/>
      <c r="I10" s="241"/>
      <c r="J10" s="242"/>
      <c r="K10" s="243"/>
    </row>
    <row r="11" spans="1:12" ht="15.6" customHeight="1" x14ac:dyDescent="0.25">
      <c r="C11" s="304" t="s">
        <v>220</v>
      </c>
      <c r="D11" s="254">
        <v>6</v>
      </c>
      <c r="E11" s="231" t="s">
        <v>39</v>
      </c>
      <c r="F11" s="232"/>
      <c r="G11" s="306" t="s">
        <v>140</v>
      </c>
      <c r="H11" s="232"/>
      <c r="I11" s="234"/>
      <c r="J11" s="235"/>
      <c r="K11" s="236"/>
    </row>
    <row r="12" spans="1:12" ht="15.6" customHeight="1" x14ac:dyDescent="0.25">
      <c r="C12" s="308"/>
      <c r="D12" s="237">
        <v>7</v>
      </c>
      <c r="E12" s="238" t="s">
        <v>40</v>
      </c>
      <c r="F12" s="239"/>
      <c r="G12" s="310"/>
      <c r="H12" s="239"/>
      <c r="I12" s="241"/>
      <c r="J12" s="242"/>
      <c r="K12" s="243"/>
    </row>
    <row r="13" spans="1:12" ht="15.6" customHeight="1" x14ac:dyDescent="0.25">
      <c r="C13" s="309"/>
      <c r="D13" s="248">
        <v>8</v>
      </c>
      <c r="E13" s="255" t="s">
        <v>149</v>
      </c>
      <c r="F13" s="256"/>
      <c r="G13" s="310"/>
      <c r="H13" s="256"/>
      <c r="I13" s="257"/>
      <c r="J13" s="258"/>
      <c r="K13" s="259"/>
    </row>
    <row r="14" spans="1:12" ht="15.6" customHeight="1" thickBot="1" x14ac:dyDescent="0.3">
      <c r="C14" s="305"/>
      <c r="D14" s="244">
        <v>9</v>
      </c>
      <c r="E14" s="245" t="s">
        <v>228</v>
      </c>
      <c r="F14" s="246"/>
      <c r="G14" s="307"/>
      <c r="H14" s="246"/>
      <c r="I14" s="260"/>
      <c r="J14" s="261"/>
      <c r="K14" s="262"/>
    </row>
    <row r="15" spans="1:12" ht="15.6" customHeight="1" x14ac:dyDescent="0.25">
      <c r="C15" s="304" t="s">
        <v>221</v>
      </c>
      <c r="D15" s="254">
        <v>10</v>
      </c>
      <c r="E15" s="231" t="s">
        <v>156</v>
      </c>
      <c r="F15" s="232"/>
      <c r="G15" s="306"/>
      <c r="H15" s="232"/>
      <c r="I15" s="234"/>
      <c r="J15" s="235"/>
      <c r="K15" s="236"/>
    </row>
    <row r="16" spans="1:12" s="227" customFormat="1" ht="15.6" customHeight="1" x14ac:dyDescent="0.25">
      <c r="A16" s="226"/>
      <c r="B16" s="226"/>
      <c r="C16" s="311"/>
      <c r="D16" s="238">
        <v>11</v>
      </c>
      <c r="E16" s="238" t="s">
        <v>32</v>
      </c>
      <c r="F16" s="239"/>
      <c r="G16" s="312"/>
      <c r="H16" s="239"/>
      <c r="I16" s="257"/>
      <c r="J16" s="258"/>
      <c r="K16" s="259"/>
    </row>
    <row r="17" spans="1:13" s="227" customFormat="1" ht="15.6" customHeight="1" thickBot="1" x14ac:dyDescent="0.3">
      <c r="A17" s="226"/>
      <c r="B17" s="226"/>
      <c r="C17" s="311"/>
      <c r="D17" s="248">
        <v>12</v>
      </c>
      <c r="E17" s="255" t="s">
        <v>34</v>
      </c>
      <c r="F17" s="256"/>
      <c r="G17" s="310"/>
      <c r="H17" s="256"/>
      <c r="I17" s="257"/>
      <c r="J17" s="258"/>
      <c r="K17" s="259"/>
      <c r="M17"/>
    </row>
    <row r="18" spans="1:13" s="227" customFormat="1" x14ac:dyDescent="0.25">
      <c r="A18" s="226"/>
      <c r="B18" s="226"/>
      <c r="C18" s="304" t="s">
        <v>222</v>
      </c>
      <c r="D18" s="254">
        <v>13</v>
      </c>
      <c r="E18" s="231" t="s">
        <v>22</v>
      </c>
      <c r="F18" s="232"/>
      <c r="G18" s="306" t="s">
        <v>140</v>
      </c>
      <c r="H18" s="232"/>
      <c r="I18" s="234"/>
      <c r="J18" s="235"/>
      <c r="K18" s="236"/>
    </row>
    <row r="19" spans="1:13" s="227" customFormat="1" ht="13.5" thickBot="1" x14ac:dyDescent="0.3">
      <c r="A19" s="226"/>
      <c r="B19" s="226"/>
      <c r="C19" s="305"/>
      <c r="D19" s="244">
        <v>14</v>
      </c>
      <c r="E19" s="245" t="s">
        <v>30</v>
      </c>
      <c r="F19" s="246"/>
      <c r="G19" s="307"/>
      <c r="H19" s="246"/>
      <c r="I19" s="260"/>
      <c r="J19" s="261"/>
      <c r="K19" s="262"/>
    </row>
    <row r="20" spans="1:13" s="227" customFormat="1" x14ac:dyDescent="0.25">
      <c r="A20" s="226"/>
      <c r="B20" s="226"/>
      <c r="C20" s="304" t="s">
        <v>223</v>
      </c>
      <c r="D20" s="254">
        <v>15</v>
      </c>
      <c r="E20" s="231" t="s">
        <v>20</v>
      </c>
      <c r="F20" s="232"/>
      <c r="G20" s="306" t="s">
        <v>140</v>
      </c>
      <c r="H20" s="232"/>
      <c r="I20" s="234"/>
      <c r="J20" s="235"/>
      <c r="K20" s="236"/>
    </row>
    <row r="21" spans="1:13" s="227" customFormat="1" ht="13.5" thickBot="1" x14ac:dyDescent="0.3">
      <c r="A21" s="226"/>
      <c r="B21" s="226"/>
      <c r="C21" s="305"/>
      <c r="D21" s="244">
        <v>16</v>
      </c>
      <c r="E21" s="245" t="s">
        <v>23</v>
      </c>
      <c r="F21" s="246"/>
      <c r="G21" s="307"/>
      <c r="H21" s="246"/>
      <c r="I21" s="260"/>
      <c r="J21" s="261"/>
      <c r="K21" s="262"/>
    </row>
    <row r="22" spans="1:13" s="227" customFormat="1" ht="13.5" thickBot="1" x14ac:dyDescent="0.3">
      <c r="A22" s="226"/>
      <c r="B22" s="226"/>
      <c r="C22" s="263" t="s">
        <v>224</v>
      </c>
      <c r="D22" s="244">
        <v>17</v>
      </c>
      <c r="E22" s="245" t="s">
        <v>31</v>
      </c>
      <c r="F22" s="246"/>
      <c r="G22" s="264"/>
      <c r="H22" s="265"/>
      <c r="I22" s="266"/>
      <c r="J22" s="267"/>
      <c r="K22" s="268"/>
    </row>
    <row r="24" spans="1:13" s="227" customFormat="1" x14ac:dyDescent="0.25">
      <c r="A24" s="226"/>
      <c r="B24" s="226"/>
      <c r="C24" s="269"/>
      <c r="D24" s="270"/>
      <c r="E24" s="226"/>
      <c r="F24" s="226"/>
      <c r="G24" s="226"/>
      <c r="H24" s="226"/>
      <c r="I24" s="226"/>
      <c r="J24" s="226"/>
      <c r="K24" s="226"/>
    </row>
  </sheetData>
  <sheetProtection password="B37A" sheet="1" objects="1" scenarios="1"/>
  <mergeCells count="23">
    <mergeCell ref="C9:C10"/>
    <mergeCell ref="G9:G10"/>
    <mergeCell ref="C1:H1"/>
    <mergeCell ref="C2:H2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C6:C8"/>
    <mergeCell ref="G6:G8"/>
    <mergeCell ref="C20:C21"/>
    <mergeCell ref="G20:G21"/>
    <mergeCell ref="C11:C14"/>
    <mergeCell ref="G11:G14"/>
    <mergeCell ref="C15:C17"/>
    <mergeCell ref="G15:G17"/>
    <mergeCell ref="C18:C19"/>
    <mergeCell ref="G18:G19"/>
  </mergeCells>
  <printOptions horizontalCentered="1" verticalCentered="1"/>
  <pageMargins left="0" right="0" top="0" bottom="0" header="0" footer="0"/>
  <pageSetup paperSize="9" orientation="landscape" horizontalDpi="4294967293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showRowColHeaders="0" zoomScaleNormal="100" workbookViewId="0">
      <selection activeCell="C24" sqref="C24"/>
    </sheetView>
  </sheetViews>
  <sheetFormatPr baseColWidth="10" defaultColWidth="11.42578125" defaultRowHeight="12.75" x14ac:dyDescent="0.2"/>
  <cols>
    <col min="1" max="1" width="31.42578125" style="15" customWidth="1"/>
    <col min="2" max="2" width="16.140625" style="15" bestFit="1" customWidth="1"/>
    <col min="3" max="3" width="31.85546875" style="30" customWidth="1"/>
    <col min="4" max="4" width="14.7109375" style="15" customWidth="1"/>
    <col min="5" max="16384" width="11.42578125" style="15"/>
  </cols>
  <sheetData>
    <row r="1" spans="1:5" ht="15.75" x14ac:dyDescent="0.25">
      <c r="A1" s="84" t="s">
        <v>13</v>
      </c>
      <c r="B1" s="85"/>
      <c r="C1" s="86"/>
      <c r="D1" s="85"/>
    </row>
    <row r="2" spans="1:5" ht="15.75" x14ac:dyDescent="0.25">
      <c r="A2" s="84" t="s">
        <v>14</v>
      </c>
      <c r="B2" s="85"/>
      <c r="C2" s="85"/>
      <c r="D2" s="85"/>
    </row>
    <row r="3" spans="1:5" ht="15.75" x14ac:dyDescent="0.25">
      <c r="A3" s="6" t="s">
        <v>15</v>
      </c>
      <c r="B3" s="85"/>
      <c r="C3" s="85"/>
      <c r="D3" s="85"/>
    </row>
    <row r="4" spans="1:5" ht="15.75" x14ac:dyDescent="0.25">
      <c r="A4" s="84" t="s">
        <v>3</v>
      </c>
      <c r="B4" s="85"/>
      <c r="C4" s="86"/>
      <c r="D4" s="85"/>
    </row>
    <row r="6" spans="1:5" s="19" customFormat="1" x14ac:dyDescent="0.2">
      <c r="A6" s="8" t="s">
        <v>4</v>
      </c>
      <c r="B6" s="8" t="s">
        <v>5</v>
      </c>
      <c r="C6" s="18" t="s">
        <v>6</v>
      </c>
      <c r="D6" s="8" t="s">
        <v>7</v>
      </c>
    </row>
    <row r="7" spans="1:5" s="20" customFormat="1" ht="12.75" customHeight="1" x14ac:dyDescent="0.2">
      <c r="A7" s="9" t="s">
        <v>16</v>
      </c>
      <c r="B7" s="10">
        <v>10</v>
      </c>
      <c r="C7" s="33">
        <v>5090.7304310250411</v>
      </c>
      <c r="D7" s="10">
        <v>111.33833193504641</v>
      </c>
    </row>
    <row r="8" spans="1:5" s="20" customFormat="1" ht="12.75" customHeight="1" x14ac:dyDescent="0.2">
      <c r="A8" s="9" t="s">
        <v>17</v>
      </c>
      <c r="B8" s="10">
        <v>10</v>
      </c>
      <c r="C8" s="33">
        <v>4972.3413512337602</v>
      </c>
      <c r="D8" s="10">
        <v>108.74906840167323</v>
      </c>
      <c r="E8" s="21"/>
    </row>
    <row r="9" spans="1:5" s="20" customFormat="1" ht="12.75" customHeight="1" x14ac:dyDescent="0.2">
      <c r="A9" s="22" t="s">
        <v>190</v>
      </c>
      <c r="B9" s="23">
        <v>10.166666666666666</v>
      </c>
      <c r="C9" s="200">
        <v>4845.1524034037466</v>
      </c>
      <c r="D9" s="23">
        <v>105.96734474063152</v>
      </c>
      <c r="E9" s="24"/>
    </row>
    <row r="10" spans="1:5" s="20" customFormat="1" ht="12.75" customHeight="1" x14ac:dyDescent="0.2">
      <c r="A10" s="12" t="s">
        <v>18</v>
      </c>
      <c r="B10" s="13">
        <v>10</v>
      </c>
      <c r="C10" s="39">
        <v>4735.5631916512011</v>
      </c>
      <c r="D10" s="13">
        <v>103.57054133492692</v>
      </c>
      <c r="E10" s="21"/>
    </row>
    <row r="11" spans="1:5" s="20" customFormat="1" ht="12.75" customHeight="1" x14ac:dyDescent="0.2">
      <c r="A11" s="12" t="s">
        <v>19</v>
      </c>
      <c r="B11" s="13">
        <v>10.1</v>
      </c>
      <c r="C11" s="39">
        <v>4730.3014547715893</v>
      </c>
      <c r="D11" s="13">
        <v>103.45546295566588</v>
      </c>
      <c r="E11" s="25"/>
    </row>
    <row r="12" spans="1:5" s="20" customFormat="1" ht="12.75" customHeight="1" x14ac:dyDescent="0.2">
      <c r="A12" s="12" t="s">
        <v>20</v>
      </c>
      <c r="B12" s="13">
        <v>14.4</v>
      </c>
      <c r="C12" s="39">
        <v>4729.2491073956653</v>
      </c>
      <c r="D12" s="13">
        <v>103.43244727981364</v>
      </c>
      <c r="E12" s="25"/>
    </row>
    <row r="13" spans="1:5" s="20" customFormat="1" ht="12" customHeight="1" thickBot="1" x14ac:dyDescent="0.25">
      <c r="A13" s="276" t="s">
        <v>21</v>
      </c>
      <c r="B13" s="26">
        <v>10.5</v>
      </c>
      <c r="C13" s="201">
        <v>4591.52314457181</v>
      </c>
      <c r="D13" s="26">
        <v>100.4202707026562</v>
      </c>
      <c r="E13" s="21"/>
    </row>
    <row r="14" spans="1:5" s="20" customFormat="1" ht="12.75" customHeight="1" x14ac:dyDescent="0.2">
      <c r="A14" s="277" t="s">
        <v>22</v>
      </c>
      <c r="B14" s="27">
        <v>10.3</v>
      </c>
      <c r="C14" s="202">
        <v>4483.7890819617451</v>
      </c>
      <c r="D14" s="27">
        <v>98.064040887286609</v>
      </c>
      <c r="E14" s="21"/>
    </row>
    <row r="15" spans="1:5" s="20" customFormat="1" ht="12.75" customHeight="1" x14ac:dyDescent="0.2">
      <c r="A15" s="12" t="s">
        <v>23</v>
      </c>
      <c r="B15" s="13">
        <v>9.5</v>
      </c>
      <c r="C15" s="39">
        <v>4285.6846884443366</v>
      </c>
      <c r="D15" s="13">
        <v>93.731339908108836</v>
      </c>
      <c r="E15" s="25"/>
    </row>
    <row r="16" spans="1:5" s="20" customFormat="1" ht="12.75" customHeight="1" x14ac:dyDescent="0.2">
      <c r="A16" s="12" t="s">
        <v>24</v>
      </c>
      <c r="B16" s="13">
        <v>9.8000000000000007</v>
      </c>
      <c r="C16" s="39">
        <v>4034.1736655988625</v>
      </c>
      <c r="D16" s="13">
        <v>88.230593379431639</v>
      </c>
      <c r="E16" s="28"/>
    </row>
    <row r="17" spans="1:5" x14ac:dyDescent="0.2">
      <c r="A17" s="12" t="s">
        <v>156</v>
      </c>
      <c r="B17" s="13">
        <v>9.8000000000000007</v>
      </c>
      <c r="C17" s="39">
        <v>3796.8693323283405</v>
      </c>
      <c r="D17" s="13">
        <v>83.040558474759166</v>
      </c>
      <c r="E17" s="29"/>
    </row>
    <row r="18" spans="1:5" x14ac:dyDescent="0.2">
      <c r="A18" s="73" t="s">
        <v>142</v>
      </c>
      <c r="B18" s="40"/>
      <c r="C18" s="41"/>
      <c r="D18" s="40"/>
      <c r="E18" s="29"/>
    </row>
    <row r="19" spans="1:5" x14ac:dyDescent="0.2">
      <c r="C19" s="43"/>
      <c r="D19" s="44"/>
    </row>
    <row r="20" spans="1:5" x14ac:dyDescent="0.2">
      <c r="A20" s="271" t="s">
        <v>12</v>
      </c>
      <c r="B20" s="278">
        <f>AVERAGE(B7:B17)</f>
        <v>10.415151515151514</v>
      </c>
      <c r="C20" s="279">
        <f>AVERAGE(C7:C17)</f>
        <v>4572.3070774896451</v>
      </c>
      <c r="D20" s="278">
        <f>AVERAGE(D7:D17)</f>
        <v>100.00000000000001</v>
      </c>
    </row>
  </sheetData>
  <sheetProtection password="B37A" sheet="1" objects="1" scenarios="1"/>
  <pageMargins left="0.75" right="0.75" top="1" bottom="1" header="0" footer="0"/>
  <pageSetup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showRowColHeaders="0" zoomScaleNormal="100" workbookViewId="0">
      <selection activeCell="I23" sqref="I23"/>
    </sheetView>
  </sheetViews>
  <sheetFormatPr baseColWidth="10" defaultColWidth="8.7109375" defaultRowHeight="12.75" x14ac:dyDescent="0.2"/>
  <cols>
    <col min="1" max="1" width="31.42578125" style="15" customWidth="1"/>
    <col min="2" max="2" width="16.140625" style="15" bestFit="1" customWidth="1"/>
    <col min="3" max="3" width="27.7109375" style="43" bestFit="1" customWidth="1"/>
    <col min="4" max="4" width="14.7109375" style="44" customWidth="1"/>
    <col min="5" max="16384" width="8.7109375" style="5"/>
  </cols>
  <sheetData>
    <row r="1" spans="1:4" ht="15.75" x14ac:dyDescent="0.25">
      <c r="A1" s="1" t="s">
        <v>0</v>
      </c>
      <c r="B1" s="2"/>
      <c r="C1" s="31"/>
      <c r="D1" s="32"/>
    </row>
    <row r="2" spans="1:4" ht="15.75" x14ac:dyDescent="0.25">
      <c r="A2" s="1" t="s">
        <v>25</v>
      </c>
      <c r="B2" s="2"/>
      <c r="C2" s="31"/>
      <c r="D2" s="32"/>
    </row>
    <row r="3" spans="1:4" ht="15.75" x14ac:dyDescent="0.25">
      <c r="A3" s="6" t="s">
        <v>26</v>
      </c>
      <c r="B3" s="7"/>
      <c r="C3" s="32"/>
      <c r="D3" s="32"/>
    </row>
    <row r="4" spans="1:4" ht="15.75" x14ac:dyDescent="0.25">
      <c r="A4" s="1" t="s">
        <v>3</v>
      </c>
      <c r="B4" s="2"/>
      <c r="C4" s="31"/>
      <c r="D4" s="32"/>
    </row>
    <row r="6" spans="1:4" x14ac:dyDescent="0.2">
      <c r="A6" s="8" t="s">
        <v>4</v>
      </c>
      <c r="B6" s="8" t="s">
        <v>5</v>
      </c>
      <c r="C6" s="18" t="s">
        <v>6</v>
      </c>
      <c r="D6" s="8" t="s">
        <v>7</v>
      </c>
    </row>
    <row r="7" spans="1:4" x14ac:dyDescent="0.2">
      <c r="A7" s="9" t="s">
        <v>18</v>
      </c>
      <c r="B7" s="10">
        <v>11</v>
      </c>
      <c r="C7" s="33">
        <v>5968.3015310620121</v>
      </c>
      <c r="D7" s="10">
        <v>110.85116955986831</v>
      </c>
    </row>
    <row r="8" spans="1:4" x14ac:dyDescent="0.2">
      <c r="A8" s="9" t="s">
        <v>228</v>
      </c>
      <c r="B8" s="10">
        <v>11.5</v>
      </c>
      <c r="C8" s="33">
        <v>5897.2162612585544</v>
      </c>
      <c r="D8" s="10">
        <v>109.53088015170398</v>
      </c>
    </row>
    <row r="9" spans="1:4" x14ac:dyDescent="0.2">
      <c r="A9" s="9" t="s">
        <v>28</v>
      </c>
      <c r="B9" s="10">
        <v>11.3</v>
      </c>
      <c r="C9" s="33">
        <v>5791.0317273156297</v>
      </c>
      <c r="D9" s="10">
        <v>107.55868090615945</v>
      </c>
    </row>
    <row r="10" spans="1:4" x14ac:dyDescent="0.2">
      <c r="A10" s="9" t="s">
        <v>29</v>
      </c>
      <c r="B10" s="10">
        <v>11.5</v>
      </c>
      <c r="C10" s="33">
        <v>5666.7086369271747</v>
      </c>
      <c r="D10" s="10">
        <v>105.24958846149453</v>
      </c>
    </row>
    <row r="11" spans="1:4" x14ac:dyDescent="0.2">
      <c r="A11" s="9" t="s">
        <v>30</v>
      </c>
      <c r="B11" s="10">
        <v>12.3</v>
      </c>
      <c r="C11" s="33">
        <v>5621.5948568817685</v>
      </c>
      <c r="D11" s="10">
        <v>104.41167582332223</v>
      </c>
    </row>
    <row r="12" spans="1:4" x14ac:dyDescent="0.2">
      <c r="A12" s="9" t="s">
        <v>17</v>
      </c>
      <c r="B12" s="10">
        <v>11</v>
      </c>
      <c r="C12" s="33">
        <v>5597.0472487692905</v>
      </c>
      <c r="D12" s="10">
        <v>103.95574526167024</v>
      </c>
    </row>
    <row r="13" spans="1:4" x14ac:dyDescent="0.2">
      <c r="A13" s="9" t="s">
        <v>16</v>
      </c>
      <c r="B13" s="10">
        <v>11</v>
      </c>
      <c r="C13" s="33">
        <v>5557.2617647199313</v>
      </c>
      <c r="D13" s="10">
        <v>103.21679676595103</v>
      </c>
    </row>
    <row r="14" spans="1:4" x14ac:dyDescent="0.2">
      <c r="A14" s="9" t="s">
        <v>31</v>
      </c>
      <c r="B14" s="10">
        <v>12.4</v>
      </c>
      <c r="C14" s="33">
        <v>5467.7333459767233</v>
      </c>
      <c r="D14" s="10">
        <v>101.553956865038</v>
      </c>
    </row>
    <row r="15" spans="1:4" ht="13.5" thickBot="1" x14ac:dyDescent="0.25">
      <c r="A15" s="280" t="s">
        <v>32</v>
      </c>
      <c r="B15" s="34">
        <v>12.2</v>
      </c>
      <c r="C15" s="35">
        <v>5457.3407916738206</v>
      </c>
      <c r="D15" s="34">
        <v>101.36093263642027</v>
      </c>
    </row>
    <row r="16" spans="1:4" x14ac:dyDescent="0.2">
      <c r="A16" s="281" t="s">
        <v>22</v>
      </c>
      <c r="B16" s="36">
        <v>11.899999999999999</v>
      </c>
      <c r="C16" s="37">
        <v>5376.1715000503373</v>
      </c>
      <c r="D16" s="36">
        <v>99.853349471933612</v>
      </c>
    </row>
    <row r="17" spans="1:6" x14ac:dyDescent="0.2">
      <c r="A17" s="9" t="s">
        <v>33</v>
      </c>
      <c r="B17" s="10">
        <v>11.4</v>
      </c>
      <c r="C17" s="33">
        <v>5293.8634494451435</v>
      </c>
      <c r="D17" s="10">
        <v>98.324615773360733</v>
      </c>
    </row>
    <row r="18" spans="1:6" ht="15" x14ac:dyDescent="0.25">
      <c r="A18" s="9" t="s">
        <v>19</v>
      </c>
      <c r="B18" s="10">
        <v>11.700000000000001</v>
      </c>
      <c r="C18" s="33">
        <v>5263.7523024898255</v>
      </c>
      <c r="D18" s="10">
        <v>97.765351828767095</v>
      </c>
      <c r="F18"/>
    </row>
    <row r="19" spans="1:6" x14ac:dyDescent="0.2">
      <c r="A19" s="9" t="s">
        <v>34</v>
      </c>
      <c r="B19" s="10">
        <v>11.4</v>
      </c>
      <c r="C19" s="33">
        <v>5234.4471510958429</v>
      </c>
      <c r="D19" s="10">
        <v>97.221057897027023</v>
      </c>
    </row>
    <row r="20" spans="1:6" x14ac:dyDescent="0.2">
      <c r="A20" s="9" t="s">
        <v>24</v>
      </c>
      <c r="B20" s="10">
        <v>11.200000000000001</v>
      </c>
      <c r="C20" s="33">
        <v>5222.485967888666</v>
      </c>
      <c r="D20" s="10">
        <v>96.998899023026652</v>
      </c>
    </row>
    <row r="21" spans="1:6" x14ac:dyDescent="0.2">
      <c r="A21" s="282" t="s">
        <v>35</v>
      </c>
      <c r="B21" s="11">
        <v>11.735294117647058</v>
      </c>
      <c r="C21" s="38">
        <v>5055.982580482827</v>
      </c>
      <c r="D21" s="11">
        <v>93.906378456906253</v>
      </c>
    </row>
    <row r="22" spans="1:6" x14ac:dyDescent="0.2">
      <c r="A22" s="12" t="s">
        <v>23</v>
      </c>
      <c r="B22" s="13">
        <v>11.899999999999999</v>
      </c>
      <c r="C22" s="39">
        <v>5029.2292647698587</v>
      </c>
      <c r="D22" s="13">
        <v>93.409480583876174</v>
      </c>
    </row>
    <row r="23" spans="1:6" x14ac:dyDescent="0.2">
      <c r="A23" s="12" t="s">
        <v>20</v>
      </c>
      <c r="B23" s="13">
        <v>15.299999999999999</v>
      </c>
      <c r="C23" s="39">
        <v>4028.9750922862554</v>
      </c>
      <c r="D23" s="13">
        <v>74.831440533474165</v>
      </c>
    </row>
    <row r="24" spans="1:6" x14ac:dyDescent="0.2">
      <c r="A24" s="73"/>
      <c r="B24" s="40"/>
      <c r="C24" s="41"/>
      <c r="D24" s="40"/>
    </row>
    <row r="25" spans="1:6" x14ac:dyDescent="0.2">
      <c r="A25" s="271" t="s">
        <v>12</v>
      </c>
      <c r="B25" s="278">
        <f>AVERAGE(B7:B23)</f>
        <v>11.807958477508649</v>
      </c>
      <c r="C25" s="283">
        <f>AVERAGE(C7:C23)</f>
        <v>5384.0672631231573</v>
      </c>
      <c r="D25" s="278">
        <f>AVERAGE(D7:D23)</f>
        <v>99.999999999999972</v>
      </c>
    </row>
  </sheetData>
  <sheetProtection password="B37A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showRowColHeaders="0" topLeftCell="A2" workbookViewId="0">
      <selection activeCell="H22" sqref="H22"/>
    </sheetView>
  </sheetViews>
  <sheetFormatPr baseColWidth="10" defaultColWidth="8.7109375" defaultRowHeight="12.75" x14ac:dyDescent="0.2"/>
  <cols>
    <col min="1" max="1" width="31.42578125" style="15" customWidth="1"/>
    <col min="2" max="2" width="16.140625" style="15" bestFit="1" customWidth="1"/>
    <col min="3" max="3" width="31.85546875" style="16" customWidth="1"/>
    <col min="4" max="4" width="14.7109375" style="17" customWidth="1"/>
    <col min="5" max="16384" width="8.7109375" style="5"/>
  </cols>
  <sheetData>
    <row r="1" spans="1:4" ht="15.75" x14ac:dyDescent="0.25">
      <c r="A1" s="1" t="s">
        <v>13</v>
      </c>
      <c r="B1" s="2"/>
      <c r="C1" s="3"/>
      <c r="D1" s="4"/>
    </row>
    <row r="2" spans="1:4" ht="15.75" x14ac:dyDescent="0.25">
      <c r="A2" s="1" t="s">
        <v>36</v>
      </c>
      <c r="B2" s="2"/>
      <c r="C2" s="3"/>
      <c r="D2" s="4"/>
    </row>
    <row r="3" spans="1:4" ht="15.75" x14ac:dyDescent="0.25">
      <c r="A3" s="6" t="s">
        <v>37</v>
      </c>
      <c r="B3" s="7"/>
      <c r="C3" s="4"/>
      <c r="D3" s="4"/>
    </row>
    <row r="4" spans="1:4" ht="15.75" x14ac:dyDescent="0.25">
      <c r="A4" s="1" t="s">
        <v>3</v>
      </c>
      <c r="B4" s="2"/>
      <c r="C4" s="3"/>
      <c r="D4" s="4"/>
    </row>
    <row r="6" spans="1:4" x14ac:dyDescent="0.2">
      <c r="A6" s="155" t="s">
        <v>4</v>
      </c>
      <c r="B6" s="155" t="s">
        <v>5</v>
      </c>
      <c r="C6" s="156" t="s">
        <v>6</v>
      </c>
      <c r="D6" s="157" t="s">
        <v>7</v>
      </c>
    </row>
    <row r="7" spans="1:4" x14ac:dyDescent="0.2">
      <c r="A7" s="284" t="s">
        <v>156</v>
      </c>
      <c r="B7" s="158">
        <v>9.7000000000000011</v>
      </c>
      <c r="C7" s="159">
        <v>5870.6303330580777</v>
      </c>
      <c r="D7" s="160">
        <v>109.73067974448205</v>
      </c>
    </row>
    <row r="8" spans="1:4" x14ac:dyDescent="0.2">
      <c r="A8" s="284" t="s">
        <v>29</v>
      </c>
      <c r="B8" s="158">
        <v>9.5</v>
      </c>
      <c r="C8" s="159">
        <v>5836.1841846565221</v>
      </c>
      <c r="D8" s="160">
        <v>109.08683077695338</v>
      </c>
    </row>
    <row r="9" spans="1:4" x14ac:dyDescent="0.2">
      <c r="A9" s="284" t="s">
        <v>21</v>
      </c>
      <c r="B9" s="158">
        <v>10.199999999999999</v>
      </c>
      <c r="C9" s="159">
        <v>5602.715845490412</v>
      </c>
      <c r="D9" s="160">
        <v>104.7229655525921</v>
      </c>
    </row>
    <row r="10" spans="1:4" x14ac:dyDescent="0.2">
      <c r="A10" s="284" t="s">
        <v>34</v>
      </c>
      <c r="B10" s="158">
        <v>12</v>
      </c>
      <c r="C10" s="159">
        <v>5582.6877957348643</v>
      </c>
      <c r="D10" s="160">
        <v>104.34861196721013</v>
      </c>
    </row>
    <row r="11" spans="1:4" x14ac:dyDescent="0.2">
      <c r="A11" s="284" t="s">
        <v>18</v>
      </c>
      <c r="B11" s="158">
        <v>9.4</v>
      </c>
      <c r="C11" s="159">
        <v>5510.1254374582204</v>
      </c>
      <c r="D11" s="160">
        <v>102.99231520760628</v>
      </c>
    </row>
    <row r="12" spans="1:4" x14ac:dyDescent="0.2">
      <c r="A12" s="284" t="s">
        <v>228</v>
      </c>
      <c r="B12" s="158">
        <v>9.8000000000000007</v>
      </c>
      <c r="C12" s="159">
        <v>5485.7981728336808</v>
      </c>
      <c r="D12" s="160">
        <v>102.53760299918417</v>
      </c>
    </row>
    <row r="13" spans="1:4" x14ac:dyDescent="0.2">
      <c r="A13" s="284" t="s">
        <v>17</v>
      </c>
      <c r="B13" s="158">
        <v>11</v>
      </c>
      <c r="C13" s="159">
        <v>5412.8163789600621</v>
      </c>
      <c r="D13" s="160">
        <v>101.17346637391786</v>
      </c>
    </row>
    <row r="14" spans="1:4" ht="13.5" thickBot="1" x14ac:dyDescent="0.25">
      <c r="A14" s="285" t="s">
        <v>22</v>
      </c>
      <c r="B14" s="161">
        <v>9.6</v>
      </c>
      <c r="C14" s="162">
        <v>5403.1693602296409</v>
      </c>
      <c r="D14" s="163">
        <v>100.9931494636815</v>
      </c>
    </row>
    <row r="15" spans="1:4" x14ac:dyDescent="0.2">
      <c r="A15" s="286" t="s">
        <v>39</v>
      </c>
      <c r="B15" s="164">
        <v>10.5</v>
      </c>
      <c r="C15" s="165">
        <v>5349.3767449176203</v>
      </c>
      <c r="D15" s="166">
        <v>99.987686692472295</v>
      </c>
    </row>
    <row r="16" spans="1:4" x14ac:dyDescent="0.2">
      <c r="A16" s="284" t="s">
        <v>16</v>
      </c>
      <c r="B16" s="158">
        <v>10</v>
      </c>
      <c r="C16" s="159">
        <v>5332.0750265424085</v>
      </c>
      <c r="D16" s="160">
        <v>99.664292233896219</v>
      </c>
    </row>
    <row r="17" spans="1:6" x14ac:dyDescent="0.2">
      <c r="A17" s="284" t="s">
        <v>40</v>
      </c>
      <c r="B17" s="158">
        <v>11.200000000000001</v>
      </c>
      <c r="C17" s="159">
        <v>5260.9806928551761</v>
      </c>
      <c r="D17" s="160">
        <v>98.335435004110934</v>
      </c>
    </row>
    <row r="18" spans="1:6" x14ac:dyDescent="0.2">
      <c r="A18" s="287" t="s">
        <v>41</v>
      </c>
      <c r="B18" s="167">
        <v>9.716666666666665</v>
      </c>
      <c r="C18" s="168">
        <v>5238.3923383097617</v>
      </c>
      <c r="D18" s="169">
        <v>97.913225572081075</v>
      </c>
    </row>
    <row r="19" spans="1:6" ht="15" x14ac:dyDescent="0.25">
      <c r="A19" s="288" t="s">
        <v>30</v>
      </c>
      <c r="B19" s="170">
        <v>10.100000000000001</v>
      </c>
      <c r="C19" s="171">
        <v>5231.8823483150481</v>
      </c>
      <c r="D19" s="172">
        <v>97.791544323778453</v>
      </c>
      <c r="F19"/>
    </row>
    <row r="20" spans="1:6" x14ac:dyDescent="0.2">
      <c r="A20" s="289" t="s">
        <v>42</v>
      </c>
      <c r="B20" s="173">
        <v>10.199999999999999</v>
      </c>
      <c r="C20" s="174">
        <v>5226.0626794070222</v>
      </c>
      <c r="D20" s="175">
        <v>97.682766187711962</v>
      </c>
    </row>
    <row r="21" spans="1:6" x14ac:dyDescent="0.2">
      <c r="A21" s="289" t="s">
        <v>19</v>
      </c>
      <c r="B21" s="173">
        <v>10</v>
      </c>
      <c r="C21" s="174">
        <v>5190.5155125634064</v>
      </c>
      <c r="D21" s="175">
        <v>97.01833757281932</v>
      </c>
    </row>
    <row r="22" spans="1:6" x14ac:dyDescent="0.2">
      <c r="A22" s="289" t="s">
        <v>23</v>
      </c>
      <c r="B22" s="173">
        <v>10.199999999999999</v>
      </c>
      <c r="C22" s="174">
        <v>5131.8993878861756</v>
      </c>
      <c r="D22" s="175">
        <v>95.922716346491939</v>
      </c>
    </row>
    <row r="23" spans="1:6" x14ac:dyDescent="0.2">
      <c r="A23" s="289" t="s">
        <v>32</v>
      </c>
      <c r="B23" s="173">
        <v>9.9</v>
      </c>
      <c r="C23" s="174">
        <v>5007.327015584654</v>
      </c>
      <c r="D23" s="175">
        <v>93.594276244744265</v>
      </c>
    </row>
    <row r="24" spans="1:6" x14ac:dyDescent="0.2">
      <c r="A24" s="289" t="s">
        <v>20</v>
      </c>
      <c r="B24" s="173">
        <v>14.299999999999999</v>
      </c>
      <c r="C24" s="174">
        <v>4627.9999475705508</v>
      </c>
      <c r="D24" s="175">
        <v>86.504097736266019</v>
      </c>
    </row>
    <row r="25" spans="1:6" x14ac:dyDescent="0.2">
      <c r="A25" s="272"/>
      <c r="B25" s="176"/>
      <c r="C25" s="177"/>
      <c r="D25" s="178"/>
    </row>
    <row r="26" spans="1:6" x14ac:dyDescent="0.2">
      <c r="A26" s="273" t="s">
        <v>12</v>
      </c>
      <c r="B26" s="290">
        <f>AVERAGE(B7:B24)</f>
        <v>10.406481481481482</v>
      </c>
      <c r="C26" s="291">
        <f>AVERAGE(C7:C24)</f>
        <v>5350.0355112429625</v>
      </c>
      <c r="D26" s="290">
        <f>AVERAGE(D7:D24)</f>
        <v>100</v>
      </c>
    </row>
  </sheetData>
  <sheetProtection password="B37A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2" zoomScale="150" workbookViewId="0">
      <selection activeCell="G23" sqref="G23"/>
    </sheetView>
  </sheetViews>
  <sheetFormatPr baseColWidth="10" defaultColWidth="8.7109375" defaultRowHeight="12.75" x14ac:dyDescent="0.2"/>
  <cols>
    <col min="1" max="1" width="31.42578125" style="15" customWidth="1"/>
    <col min="2" max="2" width="16.140625" style="15" bestFit="1" customWidth="1"/>
    <col min="3" max="3" width="31.85546875" style="43" customWidth="1"/>
    <col min="4" max="4" width="14.7109375" style="44" customWidth="1"/>
    <col min="5" max="16384" width="8.7109375" style="5"/>
  </cols>
  <sheetData>
    <row r="1" spans="1:4" ht="15.75" x14ac:dyDescent="0.25">
      <c r="A1" s="1" t="s">
        <v>43</v>
      </c>
      <c r="B1" s="2"/>
      <c r="C1" s="31"/>
      <c r="D1" s="32"/>
    </row>
    <row r="2" spans="1:4" ht="15.75" x14ac:dyDescent="0.25">
      <c r="A2" s="1" t="s">
        <v>44</v>
      </c>
      <c r="B2" s="2"/>
      <c r="C2" s="31"/>
      <c r="D2" s="32"/>
    </row>
    <row r="3" spans="1:4" ht="15.75" x14ac:dyDescent="0.25">
      <c r="A3" s="6" t="s">
        <v>15</v>
      </c>
      <c r="B3" s="7"/>
      <c r="C3" s="32"/>
      <c r="D3" s="32"/>
    </row>
    <row r="4" spans="1:4" ht="15.75" x14ac:dyDescent="0.25">
      <c r="A4" s="1" t="s">
        <v>3</v>
      </c>
      <c r="B4" s="2"/>
      <c r="C4" s="31"/>
      <c r="D4" s="32"/>
    </row>
    <row r="6" spans="1:4" x14ac:dyDescent="0.2">
      <c r="A6" s="45" t="s">
        <v>4</v>
      </c>
      <c r="B6" s="45" t="s">
        <v>5</v>
      </c>
      <c r="C6" s="46" t="s">
        <v>6</v>
      </c>
      <c r="D6" s="45" t="s">
        <v>7</v>
      </c>
    </row>
    <row r="7" spans="1:4" x14ac:dyDescent="0.2">
      <c r="A7" s="9" t="s">
        <v>28</v>
      </c>
      <c r="B7" s="10">
        <v>14.9</v>
      </c>
      <c r="C7" s="33">
        <v>4307.7054654100975</v>
      </c>
      <c r="D7" s="10">
        <v>112.37675756992689</v>
      </c>
    </row>
    <row r="8" spans="1:4" x14ac:dyDescent="0.2">
      <c r="A8" s="9" t="s">
        <v>45</v>
      </c>
      <c r="B8" s="10">
        <v>15.2</v>
      </c>
      <c r="C8" s="33">
        <v>4280.6789684270489</v>
      </c>
      <c r="D8" s="10">
        <v>111.67170702182976</v>
      </c>
    </row>
    <row r="9" spans="1:4" x14ac:dyDescent="0.2">
      <c r="A9" s="9" t="s">
        <v>8</v>
      </c>
      <c r="B9" s="10">
        <v>13.8</v>
      </c>
      <c r="C9" s="33">
        <v>4274.5344993206299</v>
      </c>
      <c r="D9" s="10">
        <v>111.51141390970487</v>
      </c>
    </row>
    <row r="10" spans="1:4" x14ac:dyDescent="0.2">
      <c r="A10" s="9" t="s">
        <v>33</v>
      </c>
      <c r="B10" s="10">
        <v>14.9</v>
      </c>
      <c r="C10" s="33">
        <v>4199.5782417479813</v>
      </c>
      <c r="D10" s="10">
        <v>109.55600139294204</v>
      </c>
    </row>
    <row r="11" spans="1:4" x14ac:dyDescent="0.2">
      <c r="A11" s="47" t="s">
        <v>46</v>
      </c>
      <c r="B11" s="11">
        <v>14.747058823529414</v>
      </c>
      <c r="C11" s="38">
        <v>4178.5734520011847</v>
      </c>
      <c r="D11" s="11">
        <v>109.00804142118052</v>
      </c>
    </row>
    <row r="12" spans="1:4" x14ac:dyDescent="0.2">
      <c r="A12" s="48" t="s">
        <v>22</v>
      </c>
      <c r="B12" s="49">
        <v>14.2</v>
      </c>
      <c r="C12" s="50">
        <v>3936.7661611435301</v>
      </c>
      <c r="D12" s="49">
        <v>102.69992227943587</v>
      </c>
    </row>
    <row r="13" spans="1:4" x14ac:dyDescent="0.2">
      <c r="A13" s="48" t="s">
        <v>27</v>
      </c>
      <c r="B13" s="49">
        <v>14.3</v>
      </c>
      <c r="C13" s="50">
        <v>3895.3968199044248</v>
      </c>
      <c r="D13" s="49">
        <v>101.62070447576185</v>
      </c>
    </row>
    <row r="14" spans="1:4" ht="13.5" thickBot="1" x14ac:dyDescent="0.25">
      <c r="A14" s="51" t="s">
        <v>47</v>
      </c>
      <c r="B14" s="52">
        <v>14.6</v>
      </c>
      <c r="C14" s="53">
        <v>3886.659272781953</v>
      </c>
      <c r="D14" s="52">
        <v>101.39276474714711</v>
      </c>
    </row>
    <row r="15" spans="1:4" x14ac:dyDescent="0.2">
      <c r="A15" s="54" t="s">
        <v>11</v>
      </c>
      <c r="B15" s="55">
        <v>13.1</v>
      </c>
      <c r="C15" s="56">
        <v>3830.86899431748</v>
      </c>
      <c r="D15" s="55">
        <v>99.937342446782395</v>
      </c>
    </row>
    <row r="16" spans="1:4" x14ac:dyDescent="0.2">
      <c r="A16" s="48" t="s">
        <v>20</v>
      </c>
      <c r="B16" s="49">
        <v>14.2</v>
      </c>
      <c r="C16" s="50">
        <v>3787.6240897077246</v>
      </c>
      <c r="D16" s="49">
        <v>98.809196105188818</v>
      </c>
    </row>
    <row r="17" spans="1:4" x14ac:dyDescent="0.2">
      <c r="A17" s="48" t="s">
        <v>23</v>
      </c>
      <c r="B17" s="49">
        <v>13.8</v>
      </c>
      <c r="C17" s="50">
        <v>3723.387933751987</v>
      </c>
      <c r="D17" s="49">
        <v>97.133442973266014</v>
      </c>
    </row>
    <row r="18" spans="1:4" x14ac:dyDescent="0.2">
      <c r="A18" s="48" t="s">
        <v>21</v>
      </c>
      <c r="B18" s="49">
        <v>14</v>
      </c>
      <c r="C18" s="50">
        <v>3717.7473924177325</v>
      </c>
      <c r="D18" s="49">
        <v>96.986296017381378</v>
      </c>
    </row>
    <row r="19" spans="1:4" x14ac:dyDescent="0.2">
      <c r="A19" s="48" t="s">
        <v>10</v>
      </c>
      <c r="B19" s="49">
        <v>13.3</v>
      </c>
      <c r="C19" s="50">
        <v>3706.5736438393083</v>
      </c>
      <c r="D19" s="49">
        <v>96.694802171010579</v>
      </c>
    </row>
    <row r="20" spans="1:4" x14ac:dyDescent="0.2">
      <c r="A20" s="48" t="s">
        <v>29</v>
      </c>
      <c r="B20" s="49">
        <v>15.3</v>
      </c>
      <c r="C20" s="50">
        <v>3639.8712999164741</v>
      </c>
      <c r="D20" s="49">
        <v>94.954712651763799</v>
      </c>
    </row>
    <row r="21" spans="1:4" x14ac:dyDescent="0.2">
      <c r="A21" s="57" t="s">
        <v>30</v>
      </c>
      <c r="B21" s="49">
        <v>13.8</v>
      </c>
      <c r="C21" s="50">
        <v>3602.3700603356169</v>
      </c>
      <c r="D21" s="49">
        <v>93.976403493259497</v>
      </c>
    </row>
    <row r="22" spans="1:4" x14ac:dyDescent="0.2">
      <c r="A22" s="12" t="s">
        <v>19</v>
      </c>
      <c r="B22" s="13">
        <v>15.1</v>
      </c>
      <c r="C22" s="39">
        <v>3428.8166771699721</v>
      </c>
      <c r="D22" s="13">
        <v>89.448850107343503</v>
      </c>
    </row>
    <row r="23" spans="1:4" x14ac:dyDescent="0.2">
      <c r="A23" s="12" t="s">
        <v>16</v>
      </c>
      <c r="B23" s="13">
        <v>15.2</v>
      </c>
      <c r="C23" s="39">
        <v>3327.7679722758144</v>
      </c>
      <c r="D23" s="13">
        <v>86.812753952713578</v>
      </c>
    </row>
    <row r="24" spans="1:4" x14ac:dyDescent="0.2">
      <c r="A24" s="12" t="s">
        <v>17</v>
      </c>
      <c r="B24" s="13">
        <v>15.4</v>
      </c>
      <c r="C24" s="39">
        <v>3273.9539600084845</v>
      </c>
      <c r="D24" s="13">
        <v>85.408887263361123</v>
      </c>
    </row>
    <row r="26" spans="1:4" x14ac:dyDescent="0.2">
      <c r="A26" s="14" t="s">
        <v>12</v>
      </c>
      <c r="B26" s="13">
        <f>AVERAGE(B7:B24)</f>
        <v>14.435947712418303</v>
      </c>
      <c r="C26" s="42">
        <f>AVERAGE(C7:C24)</f>
        <v>3833.2708280265247</v>
      </c>
      <c r="D26" s="13">
        <f>AVERAGE(D7:D24)</f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showRowColHeaders="0" zoomScaleNormal="100" workbookViewId="0">
      <selection activeCell="J22" sqref="J22"/>
    </sheetView>
  </sheetViews>
  <sheetFormatPr baseColWidth="10" defaultColWidth="11.42578125" defaultRowHeight="12.75" x14ac:dyDescent="0.2"/>
  <cols>
    <col min="1" max="1" width="31.42578125" style="15" customWidth="1"/>
    <col min="2" max="2" width="16.140625" style="15" bestFit="1" customWidth="1"/>
    <col min="3" max="3" width="31.85546875" style="30" customWidth="1"/>
    <col min="4" max="4" width="14.7109375" style="15" customWidth="1"/>
    <col min="5" max="16384" width="11.42578125" style="15"/>
  </cols>
  <sheetData>
    <row r="1" spans="1:5" ht="15.75" x14ac:dyDescent="0.25">
      <c r="A1" s="84" t="s">
        <v>145</v>
      </c>
      <c r="B1" s="85"/>
      <c r="C1" s="86"/>
      <c r="D1" s="85"/>
    </row>
    <row r="2" spans="1:5" ht="15.75" x14ac:dyDescent="0.25">
      <c r="A2" s="84" t="s">
        <v>146</v>
      </c>
      <c r="B2" s="85"/>
      <c r="C2" s="86"/>
      <c r="D2" s="85"/>
    </row>
    <row r="3" spans="1:5" ht="15.75" x14ac:dyDescent="0.25">
      <c r="A3" s="6" t="s">
        <v>147</v>
      </c>
      <c r="B3" s="85"/>
      <c r="C3" s="85"/>
      <c r="D3" s="85"/>
    </row>
    <row r="4" spans="1:5" ht="15.75" x14ac:dyDescent="0.25">
      <c r="A4" s="84" t="s">
        <v>3</v>
      </c>
      <c r="B4" s="85"/>
      <c r="C4" s="86"/>
      <c r="D4" s="85"/>
    </row>
    <row r="6" spans="1:5" s="19" customFormat="1" x14ac:dyDescent="0.2">
      <c r="A6" s="8" t="s">
        <v>4</v>
      </c>
      <c r="B6" s="8" t="s">
        <v>5</v>
      </c>
      <c r="C6" s="18" t="s">
        <v>6</v>
      </c>
      <c r="D6" s="8" t="s">
        <v>7</v>
      </c>
    </row>
    <row r="7" spans="1:5" s="20" customFormat="1" ht="12.75" customHeight="1" x14ac:dyDescent="0.2">
      <c r="A7" s="9" t="s">
        <v>148</v>
      </c>
      <c r="B7" s="10">
        <v>13.8</v>
      </c>
      <c r="C7" s="33">
        <v>4077.4045251431767</v>
      </c>
      <c r="D7" s="10">
        <v>113.71267275691494</v>
      </c>
      <c r="E7" s="21"/>
    </row>
    <row r="8" spans="1:5" s="20" customFormat="1" ht="12.75" customHeight="1" x14ac:dyDescent="0.2">
      <c r="A8" s="9" t="s">
        <v>31</v>
      </c>
      <c r="B8" s="10">
        <v>16.100000000000001</v>
      </c>
      <c r="C8" s="33">
        <v>4039.972390865631</v>
      </c>
      <c r="D8" s="10">
        <v>112.66874689440907</v>
      </c>
      <c r="E8" s="21"/>
    </row>
    <row r="9" spans="1:5" s="20" customFormat="1" ht="12.75" customHeight="1" x14ac:dyDescent="0.2">
      <c r="A9" s="9" t="s">
        <v>18</v>
      </c>
      <c r="B9" s="10">
        <v>13.5</v>
      </c>
      <c r="C9" s="33">
        <v>3793.8620809319455</v>
      </c>
      <c r="D9" s="10">
        <v>105.80510092476875</v>
      </c>
      <c r="E9" s="21"/>
    </row>
    <row r="10" spans="1:5" s="20" customFormat="1" ht="12.75" customHeight="1" x14ac:dyDescent="0.2">
      <c r="A10" s="9" t="s">
        <v>30</v>
      </c>
      <c r="B10" s="10">
        <v>14.9</v>
      </c>
      <c r="C10" s="33">
        <v>3787.7564176359328</v>
      </c>
      <c r="D10" s="10">
        <v>105.63482316889194</v>
      </c>
      <c r="E10" s="21"/>
    </row>
    <row r="11" spans="1:5" s="20" customFormat="1" ht="12.75" customHeight="1" x14ac:dyDescent="0.2">
      <c r="A11" s="9" t="s">
        <v>228</v>
      </c>
      <c r="B11" s="10">
        <v>14.7</v>
      </c>
      <c r="C11" s="33">
        <v>3784.3696699718625</v>
      </c>
      <c r="D11" s="10">
        <v>105.54037187605114</v>
      </c>
      <c r="E11" s="21"/>
    </row>
    <row r="12" spans="1:5" s="20" customFormat="1" ht="12.75" customHeight="1" x14ac:dyDescent="0.2">
      <c r="A12" s="9" t="s">
        <v>22</v>
      </c>
      <c r="B12" s="10">
        <v>14.8</v>
      </c>
      <c r="C12" s="33">
        <v>3725.2954944433586</v>
      </c>
      <c r="D12" s="10">
        <v>103.89288207001542</v>
      </c>
      <c r="E12" s="21"/>
    </row>
    <row r="13" spans="1:5" s="20" customFormat="1" ht="12.75" customHeight="1" x14ac:dyDescent="0.2">
      <c r="A13" s="9" t="s">
        <v>40</v>
      </c>
      <c r="B13" s="10">
        <v>14.2</v>
      </c>
      <c r="C13" s="33">
        <v>3670.6163959847881</v>
      </c>
      <c r="D13" s="10">
        <v>102.36796434568336</v>
      </c>
      <c r="E13" s="21"/>
    </row>
    <row r="14" spans="1:5" s="20" customFormat="1" ht="12.75" customHeight="1" x14ac:dyDescent="0.2">
      <c r="A14" s="9" t="s">
        <v>149</v>
      </c>
      <c r="B14" s="10">
        <v>14.8</v>
      </c>
      <c r="C14" s="33">
        <v>3628.6703923235768</v>
      </c>
      <c r="D14" s="10">
        <v>101.19815346271237</v>
      </c>
      <c r="E14" s="21"/>
    </row>
    <row r="15" spans="1:5" s="20" customFormat="1" ht="12.75" customHeight="1" thickBot="1" x14ac:dyDescent="0.25">
      <c r="A15" s="292" t="s">
        <v>191</v>
      </c>
      <c r="B15" s="87">
        <v>14.600000000000001</v>
      </c>
      <c r="C15" s="203">
        <v>3584.6543117811002</v>
      </c>
      <c r="D15" s="87">
        <v>99.970611252489093</v>
      </c>
      <c r="E15" s="21"/>
    </row>
    <row r="16" spans="1:5" s="20" customFormat="1" ht="12.75" customHeight="1" x14ac:dyDescent="0.2">
      <c r="A16" s="277" t="s">
        <v>16</v>
      </c>
      <c r="B16" s="27">
        <v>13.7</v>
      </c>
      <c r="C16" s="202">
        <v>3567.1795040607776</v>
      </c>
      <c r="D16" s="27">
        <v>99.483265177421572</v>
      </c>
      <c r="E16" s="21"/>
    </row>
    <row r="17" spans="1:6" s="20" customFormat="1" ht="12.75" customHeight="1" x14ac:dyDescent="0.2">
      <c r="A17" s="12" t="s">
        <v>29</v>
      </c>
      <c r="B17" s="13">
        <v>14</v>
      </c>
      <c r="C17" s="39">
        <v>3521.3860950512289</v>
      </c>
      <c r="D17" s="13">
        <v>98.206155952419309</v>
      </c>
      <c r="E17" s="21"/>
    </row>
    <row r="18" spans="1:6" s="20" customFormat="1" ht="12.75" customHeight="1" x14ac:dyDescent="0.2">
      <c r="A18" s="12" t="s">
        <v>39</v>
      </c>
      <c r="B18" s="13">
        <v>14.5</v>
      </c>
      <c r="C18" s="39">
        <v>3442.1409876253551</v>
      </c>
      <c r="D18" s="13">
        <v>95.996129227639386</v>
      </c>
      <c r="E18" s="21"/>
    </row>
    <row r="19" spans="1:6" s="20" customFormat="1" ht="12.75" customHeight="1" x14ac:dyDescent="0.2">
      <c r="A19" s="12" t="s">
        <v>156</v>
      </c>
      <c r="B19" s="13">
        <v>14.5</v>
      </c>
      <c r="C19" s="39">
        <v>3422.5297599041032</v>
      </c>
      <c r="D19" s="13">
        <v>95.449201615606654</v>
      </c>
      <c r="E19" s="21"/>
    </row>
    <row r="20" spans="1:6" s="20" customFormat="1" ht="12.75" customHeight="1" x14ac:dyDescent="0.2">
      <c r="A20" s="12" t="s">
        <v>19</v>
      </c>
      <c r="B20" s="13">
        <v>13.9</v>
      </c>
      <c r="C20" s="39">
        <v>3319.1714486711699</v>
      </c>
      <c r="D20" s="13">
        <v>92.566693944498098</v>
      </c>
      <c r="E20" s="21"/>
    </row>
    <row r="21" spans="1:6" s="20" customFormat="1" ht="12.75" customHeight="1" x14ac:dyDescent="0.2">
      <c r="A21" s="12" t="s">
        <v>32</v>
      </c>
      <c r="B21" s="13">
        <v>14.8</v>
      </c>
      <c r="C21" s="39">
        <v>3313.7029772055148</v>
      </c>
      <c r="D21" s="13">
        <v>92.414186509334371</v>
      </c>
      <c r="E21" s="21"/>
    </row>
    <row r="22" spans="1:6" s="20" customFormat="1" ht="12.75" customHeight="1" x14ac:dyDescent="0.2">
      <c r="A22" s="12" t="s">
        <v>20</v>
      </c>
      <c r="B22" s="13">
        <v>15.1</v>
      </c>
      <c r="C22" s="39">
        <v>3140.1009727498003</v>
      </c>
      <c r="D22" s="13">
        <v>87.572688001917101</v>
      </c>
      <c r="E22" s="21"/>
    </row>
    <row r="23" spans="1:6" ht="15" x14ac:dyDescent="0.25">
      <c r="A23" s="12" t="s">
        <v>23</v>
      </c>
      <c r="B23" s="13">
        <v>17</v>
      </c>
      <c r="C23" s="39">
        <v>3138.224385861547</v>
      </c>
      <c r="D23" s="13">
        <v>87.520352819227227</v>
      </c>
      <c r="E23" s="29"/>
      <c r="F23"/>
    </row>
    <row r="24" spans="1:6" x14ac:dyDescent="0.2">
      <c r="C24" s="204"/>
      <c r="D24" s="44"/>
    </row>
    <row r="25" spans="1:6" x14ac:dyDescent="0.2">
      <c r="A25" s="271" t="s">
        <v>12</v>
      </c>
      <c r="B25" s="278">
        <f>AVERAGE(B7:B23)</f>
        <v>14.641176470588235</v>
      </c>
      <c r="C25" s="279">
        <f>AVERAGE(C7:C23)</f>
        <v>3585.7081064829927</v>
      </c>
      <c r="D25" s="278">
        <f>AVERAGE(D7:D23)</f>
        <v>99.999999999999986</v>
      </c>
    </row>
  </sheetData>
  <sheetProtection password="B37A" sheet="1" objects="1" scenarios="1"/>
  <pageMargins left="0.75" right="0.75" top="1" bottom="1" header="0" footer="0"/>
  <pageSetup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showRowColHeaders="0" zoomScaleNormal="100" workbookViewId="0">
      <selection activeCell="F24" sqref="F24"/>
    </sheetView>
  </sheetViews>
  <sheetFormatPr baseColWidth="10" defaultColWidth="11.42578125" defaultRowHeight="12.75" x14ac:dyDescent="0.2"/>
  <cols>
    <col min="1" max="1" width="40.7109375" style="15" bestFit="1" customWidth="1"/>
    <col min="2" max="2" width="16.140625" style="15" bestFit="1" customWidth="1"/>
    <col min="3" max="3" width="31.85546875" style="30" customWidth="1"/>
    <col min="4" max="4" width="14.7109375" style="15" customWidth="1"/>
    <col min="5" max="16384" width="11.42578125" style="15"/>
  </cols>
  <sheetData>
    <row r="1" spans="1:5" ht="15.75" x14ac:dyDescent="0.25">
      <c r="A1" s="84" t="s">
        <v>13</v>
      </c>
      <c r="B1" s="85"/>
      <c r="C1" s="86"/>
      <c r="D1" s="85"/>
    </row>
    <row r="2" spans="1:5" ht="15.75" x14ac:dyDescent="0.25">
      <c r="A2" s="84" t="s">
        <v>150</v>
      </c>
      <c r="B2" s="85"/>
      <c r="C2" s="86"/>
      <c r="D2" s="85"/>
    </row>
    <row r="3" spans="1:5" ht="15.75" x14ac:dyDescent="0.25">
      <c r="A3" s="6" t="s">
        <v>151</v>
      </c>
      <c r="B3" s="85"/>
      <c r="C3" s="85"/>
      <c r="D3" s="85"/>
    </row>
    <row r="4" spans="1:5" ht="15.75" x14ac:dyDescent="0.25">
      <c r="A4" s="84" t="s">
        <v>3</v>
      </c>
      <c r="B4" s="85"/>
      <c r="C4" s="86"/>
      <c r="D4" s="85"/>
    </row>
    <row r="6" spans="1:5" s="19" customFormat="1" x14ac:dyDescent="0.2">
      <c r="A6" s="8" t="s">
        <v>4</v>
      </c>
      <c r="B6" s="8" t="s">
        <v>5</v>
      </c>
      <c r="C6" s="18" t="s">
        <v>6</v>
      </c>
      <c r="D6" s="8" t="s">
        <v>7</v>
      </c>
    </row>
    <row r="7" spans="1:5" s="20" customFormat="1" ht="12.75" customHeight="1" x14ac:dyDescent="0.2">
      <c r="A7" s="9" t="s">
        <v>30</v>
      </c>
      <c r="B7" s="10">
        <v>12.1</v>
      </c>
      <c r="C7" s="33">
        <v>5637.993496337107</v>
      </c>
      <c r="D7" s="10">
        <v>105.71967496786934</v>
      </c>
      <c r="E7" s="21"/>
    </row>
    <row r="8" spans="1:5" s="20" customFormat="1" ht="12.75" customHeight="1" x14ac:dyDescent="0.2">
      <c r="A8" s="9" t="s">
        <v>18</v>
      </c>
      <c r="B8" s="10">
        <v>12.7</v>
      </c>
      <c r="C8" s="33">
        <v>5528.0526894117784</v>
      </c>
      <c r="D8" s="10">
        <v>103.65814254832999</v>
      </c>
      <c r="E8" s="21"/>
    </row>
    <row r="9" spans="1:5" s="20" customFormat="1" ht="12.75" customHeight="1" x14ac:dyDescent="0.2">
      <c r="A9" s="9" t="s">
        <v>42</v>
      </c>
      <c r="B9" s="10">
        <v>12</v>
      </c>
      <c r="C9" s="33">
        <v>5516.9492952451037</v>
      </c>
      <c r="D9" s="10">
        <v>103.44993953725812</v>
      </c>
      <c r="E9" s="21"/>
    </row>
    <row r="10" spans="1:5" s="20" customFormat="1" ht="12.75" customHeight="1" x14ac:dyDescent="0.2">
      <c r="A10" s="9" t="s">
        <v>19</v>
      </c>
      <c r="B10" s="10">
        <v>12.1</v>
      </c>
      <c r="C10" s="33">
        <v>5486.3405559442617</v>
      </c>
      <c r="D10" s="10">
        <v>102.87598606034057</v>
      </c>
      <c r="E10" s="21"/>
    </row>
    <row r="11" spans="1:5" s="20" customFormat="1" ht="12.75" customHeight="1" x14ac:dyDescent="0.2">
      <c r="A11" s="9" t="s">
        <v>228</v>
      </c>
      <c r="B11" s="10">
        <v>12</v>
      </c>
      <c r="C11" s="33">
        <v>5458.4531978736195</v>
      </c>
      <c r="D11" s="10">
        <v>102.35306200360721</v>
      </c>
      <c r="E11" s="21"/>
    </row>
    <row r="12" spans="1:5" s="20" customFormat="1" ht="12.75" customHeight="1" x14ac:dyDescent="0.2">
      <c r="A12" s="9" t="s">
        <v>16</v>
      </c>
      <c r="B12" s="10">
        <v>11.5</v>
      </c>
      <c r="C12" s="33">
        <v>5430.2911738994726</v>
      </c>
      <c r="D12" s="10">
        <v>101.82498760569977</v>
      </c>
      <c r="E12" s="21"/>
    </row>
    <row r="13" spans="1:5" s="20" customFormat="1" ht="12.75" customHeight="1" x14ac:dyDescent="0.2">
      <c r="A13" s="9" t="s">
        <v>17</v>
      </c>
      <c r="B13" s="10">
        <v>11.5</v>
      </c>
      <c r="C13" s="33">
        <v>5417.3032974760781</v>
      </c>
      <c r="D13" s="10">
        <v>101.58144811334382</v>
      </c>
      <c r="E13" s="21"/>
    </row>
    <row r="14" spans="1:5" s="20" customFormat="1" ht="12.75" customHeight="1" x14ac:dyDescent="0.2">
      <c r="A14" s="9" t="s">
        <v>22</v>
      </c>
      <c r="B14" s="10">
        <v>12.1</v>
      </c>
      <c r="C14" s="33">
        <v>5350.8715642887246</v>
      </c>
      <c r="D14" s="10">
        <v>100.33576713753531</v>
      </c>
      <c r="E14" s="21"/>
    </row>
    <row r="15" spans="1:5" s="20" customFormat="1" ht="12.75" customHeight="1" thickBot="1" x14ac:dyDescent="0.25">
      <c r="A15" s="280" t="s">
        <v>23</v>
      </c>
      <c r="B15" s="34">
        <v>12.2</v>
      </c>
      <c r="C15" s="35">
        <v>5341.8155400342612</v>
      </c>
      <c r="D15" s="34">
        <v>100.16595496210358</v>
      </c>
      <c r="E15" s="21"/>
    </row>
    <row r="16" spans="1:5" s="20" customFormat="1" ht="12.75" customHeight="1" x14ac:dyDescent="0.2">
      <c r="A16" s="293" t="s">
        <v>189</v>
      </c>
      <c r="B16" s="88">
        <v>12.270588235294115</v>
      </c>
      <c r="C16" s="205">
        <v>5326.1863891401135</v>
      </c>
      <c r="D16" s="88">
        <v>99.872888154980345</v>
      </c>
      <c r="E16" s="21"/>
    </row>
    <row r="17" spans="1:6" s="20" customFormat="1" ht="12.75" customHeight="1" x14ac:dyDescent="0.2">
      <c r="A17" s="12" t="s">
        <v>32</v>
      </c>
      <c r="B17" s="13">
        <v>12.2</v>
      </c>
      <c r="C17" s="39">
        <v>5315.5024846192127</v>
      </c>
      <c r="D17" s="13">
        <v>99.672551117686638</v>
      </c>
      <c r="E17" s="21"/>
    </row>
    <row r="18" spans="1:6" s="20" customFormat="1" ht="12.75" customHeight="1" x14ac:dyDescent="0.2">
      <c r="A18" s="12" t="s">
        <v>29</v>
      </c>
      <c r="B18" s="13">
        <v>11.9</v>
      </c>
      <c r="C18" s="39">
        <v>5311.7432383900596</v>
      </c>
      <c r="D18" s="13">
        <v>99.602060385526613</v>
      </c>
      <c r="E18" s="21"/>
    </row>
    <row r="19" spans="1:6" s="20" customFormat="1" ht="12.75" customHeight="1" x14ac:dyDescent="0.2">
      <c r="A19" s="12" t="s">
        <v>31</v>
      </c>
      <c r="B19" s="13">
        <v>12.1</v>
      </c>
      <c r="C19" s="39">
        <v>5271.9986011001538</v>
      </c>
      <c r="D19" s="13">
        <v>98.85679699727784</v>
      </c>
      <c r="E19" s="21"/>
    </row>
    <row r="20" spans="1:6" s="20" customFormat="1" ht="12.75" customHeight="1" x14ac:dyDescent="0.2">
      <c r="A20" s="12" t="s">
        <v>34</v>
      </c>
      <c r="B20" s="13">
        <v>12.7</v>
      </c>
      <c r="C20" s="39">
        <v>5226.4328637921544</v>
      </c>
      <c r="D20" s="13">
        <v>98.002380449794657</v>
      </c>
      <c r="E20" s="21"/>
    </row>
    <row r="21" spans="1:6" s="20" customFormat="1" ht="12.75" customHeight="1" x14ac:dyDescent="0.2">
      <c r="A21" s="12" t="s">
        <v>39</v>
      </c>
      <c r="B21" s="13">
        <v>11.7</v>
      </c>
      <c r="C21" s="39">
        <v>5151.0794359688107</v>
      </c>
      <c r="D21" s="13">
        <v>96.589406152755416</v>
      </c>
      <c r="E21" s="21"/>
    </row>
    <row r="22" spans="1:6" s="20" customFormat="1" ht="12.75" customHeight="1" x14ac:dyDescent="0.25">
      <c r="A22" s="12" t="s">
        <v>40</v>
      </c>
      <c r="B22" s="13">
        <v>11.9</v>
      </c>
      <c r="C22" s="39">
        <v>5148.7127851004034</v>
      </c>
      <c r="D22" s="13">
        <v>96.545028385960734</v>
      </c>
      <c r="E22" s="21"/>
      <c r="F22"/>
    </row>
    <row r="23" spans="1:6" x14ac:dyDescent="0.2">
      <c r="A23" s="12" t="s">
        <v>20</v>
      </c>
      <c r="B23" s="13">
        <v>12.5</v>
      </c>
      <c r="C23" s="39">
        <v>4740.6821250042894</v>
      </c>
      <c r="D23" s="13">
        <v>88.893925419930085</v>
      </c>
      <c r="E23" s="29"/>
    </row>
    <row r="24" spans="1:6" x14ac:dyDescent="0.2">
      <c r="C24" s="43"/>
      <c r="D24" s="44"/>
    </row>
    <row r="25" spans="1:6" x14ac:dyDescent="0.2">
      <c r="A25" s="271" t="s">
        <v>12</v>
      </c>
      <c r="B25" s="278">
        <f>AVERAGE(B7:B23)</f>
        <v>12.086505190311417</v>
      </c>
      <c r="C25" s="279">
        <f t="shared" ref="C25:D25" si="0">AVERAGE(C7:C23)</f>
        <v>5332.9652196250354</v>
      </c>
      <c r="D25" s="278">
        <f t="shared" si="0"/>
        <v>100</v>
      </c>
    </row>
  </sheetData>
  <sheetProtection password="B37A" sheet="1" objects="1" scenarios="1"/>
  <pageMargins left="0.75" right="0.75" top="1" bottom="1" header="0" footer="0"/>
  <pageSetup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showRowColHeaders="0" zoomScaleNormal="100" workbookViewId="0">
      <selection activeCell="G23" sqref="G23"/>
    </sheetView>
  </sheetViews>
  <sheetFormatPr baseColWidth="10" defaultColWidth="11.42578125" defaultRowHeight="12.75" x14ac:dyDescent="0.2"/>
  <cols>
    <col min="1" max="1" width="40.7109375" style="15" bestFit="1" customWidth="1"/>
    <col min="2" max="2" width="16.140625" style="15" bestFit="1" customWidth="1"/>
    <col min="3" max="3" width="31.85546875" style="30" customWidth="1"/>
    <col min="4" max="4" width="14.7109375" style="15" customWidth="1"/>
    <col min="5" max="16384" width="11.42578125" style="15"/>
  </cols>
  <sheetData>
    <row r="1" spans="1:5" ht="15.75" x14ac:dyDescent="0.25">
      <c r="A1" s="84" t="s">
        <v>152</v>
      </c>
      <c r="B1" s="85"/>
      <c r="C1" s="86"/>
      <c r="D1" s="85"/>
    </row>
    <row r="2" spans="1:5" ht="15.75" x14ac:dyDescent="0.25">
      <c r="A2" s="84" t="s">
        <v>153</v>
      </c>
      <c r="B2" s="85"/>
      <c r="C2" s="86"/>
      <c r="D2" s="85"/>
    </row>
    <row r="3" spans="1:5" ht="15.75" x14ac:dyDescent="0.25">
      <c r="A3" s="6" t="s">
        <v>154</v>
      </c>
      <c r="B3" s="85"/>
      <c r="C3" s="85"/>
      <c r="D3" s="85"/>
    </row>
    <row r="4" spans="1:5" ht="15.75" x14ac:dyDescent="0.25">
      <c r="A4" s="84" t="s">
        <v>3</v>
      </c>
      <c r="B4" s="85"/>
      <c r="C4" s="86"/>
      <c r="D4" s="85"/>
    </row>
    <row r="6" spans="1:5" s="19" customFormat="1" x14ac:dyDescent="0.2">
      <c r="A6" s="8" t="s">
        <v>4</v>
      </c>
      <c r="B6" s="8" t="s">
        <v>5</v>
      </c>
      <c r="C6" s="18" t="s">
        <v>6</v>
      </c>
      <c r="D6" s="8" t="s">
        <v>7</v>
      </c>
    </row>
    <row r="7" spans="1:5" ht="12.75" customHeight="1" x14ac:dyDescent="0.2">
      <c r="A7" s="9" t="s">
        <v>155</v>
      </c>
      <c r="B7" s="10">
        <v>10.9</v>
      </c>
      <c r="C7" s="33">
        <v>5783.6306834839052</v>
      </c>
      <c r="D7" s="10">
        <v>114.80327738050326</v>
      </c>
      <c r="E7" s="89"/>
    </row>
    <row r="8" spans="1:5" s="20" customFormat="1" ht="12.75" customHeight="1" x14ac:dyDescent="0.2">
      <c r="A8" s="9" t="s">
        <v>156</v>
      </c>
      <c r="B8" s="10">
        <v>10.8</v>
      </c>
      <c r="C8" s="33">
        <v>5745.601195960121</v>
      </c>
      <c r="D8" s="10">
        <v>114.04840383415133</v>
      </c>
      <c r="E8" s="25"/>
    </row>
    <row r="9" spans="1:5" s="20" customFormat="1" ht="12.75" customHeight="1" x14ac:dyDescent="0.2">
      <c r="A9" s="9" t="s">
        <v>228</v>
      </c>
      <c r="B9" s="10">
        <v>10.9</v>
      </c>
      <c r="C9" s="33">
        <v>5579.8795757080507</v>
      </c>
      <c r="D9" s="10">
        <v>110.75888101035227</v>
      </c>
      <c r="E9" s="25"/>
    </row>
    <row r="10" spans="1:5" s="20" customFormat="1" ht="12.75" customHeight="1" x14ac:dyDescent="0.2">
      <c r="A10" s="294" t="s">
        <v>41</v>
      </c>
      <c r="B10" s="11">
        <v>10.800000000000002</v>
      </c>
      <c r="C10" s="38">
        <v>5365.7417237929203</v>
      </c>
      <c r="D10" s="11">
        <v>106.50831098670248</v>
      </c>
      <c r="E10" s="25"/>
    </row>
    <row r="11" spans="1:5" s="20" customFormat="1" ht="12.75" customHeight="1" thickBot="1" x14ac:dyDescent="0.25">
      <c r="A11" s="276" t="s">
        <v>9</v>
      </c>
      <c r="B11" s="26">
        <v>10.1</v>
      </c>
      <c r="C11" s="201">
        <v>5071.8894136479694</v>
      </c>
      <c r="D11" s="26">
        <v>100.67543366159788</v>
      </c>
      <c r="E11" s="25"/>
    </row>
    <row r="12" spans="1:5" s="20" customFormat="1" ht="12.75" customHeight="1" x14ac:dyDescent="0.2">
      <c r="A12" s="277" t="s">
        <v>40</v>
      </c>
      <c r="B12" s="27">
        <v>10.8</v>
      </c>
      <c r="C12" s="202">
        <v>5007.9985552909284</v>
      </c>
      <c r="D12" s="27">
        <v>99.407219915691229</v>
      </c>
      <c r="E12" s="25"/>
    </row>
    <row r="13" spans="1:5" s="20" customFormat="1" ht="12.75" customHeight="1" x14ac:dyDescent="0.2">
      <c r="A13" s="12" t="s">
        <v>157</v>
      </c>
      <c r="B13" s="13">
        <v>11.9</v>
      </c>
      <c r="C13" s="39">
        <v>4971.2298543705001</v>
      </c>
      <c r="D13" s="13">
        <v>98.677372592842119</v>
      </c>
      <c r="E13" s="25"/>
    </row>
    <row r="14" spans="1:5" s="20" customFormat="1" ht="12.75" customHeight="1" x14ac:dyDescent="0.2">
      <c r="A14" s="12" t="s">
        <v>23</v>
      </c>
      <c r="B14" s="13">
        <v>10.8</v>
      </c>
      <c r="C14" s="39">
        <v>4967.0377405898826</v>
      </c>
      <c r="D14" s="13">
        <v>98.594160432954183</v>
      </c>
      <c r="E14" s="25"/>
    </row>
    <row r="15" spans="1:5" s="20" customFormat="1" ht="12.75" customHeight="1" x14ac:dyDescent="0.2">
      <c r="A15" s="12" t="s">
        <v>22</v>
      </c>
      <c r="B15" s="13">
        <v>10.7</v>
      </c>
      <c r="C15" s="39">
        <v>4953.4539739234151</v>
      </c>
      <c r="D15" s="13">
        <v>98.32452687268281</v>
      </c>
      <c r="E15" s="25"/>
    </row>
    <row r="16" spans="1:5" s="20" customFormat="1" ht="12.75" customHeight="1" x14ac:dyDescent="0.2">
      <c r="A16" s="12" t="s">
        <v>158</v>
      </c>
      <c r="B16" s="13">
        <v>10.8</v>
      </c>
      <c r="C16" s="39">
        <v>4916.9825742833846</v>
      </c>
      <c r="D16" s="13">
        <v>97.600580888149878</v>
      </c>
      <c r="E16" s="25"/>
    </row>
    <row r="17" spans="1:5" s="20" customFormat="1" ht="12.75" customHeight="1" x14ac:dyDescent="0.2">
      <c r="A17" s="12" t="s">
        <v>30</v>
      </c>
      <c r="B17" s="13">
        <v>11.2</v>
      </c>
      <c r="C17" s="39">
        <v>4911.5615946299804</v>
      </c>
      <c r="D17" s="13">
        <v>97.492976121372322</v>
      </c>
      <c r="E17" s="25"/>
    </row>
    <row r="18" spans="1:5" s="20" customFormat="1" ht="12.75" customHeight="1" x14ac:dyDescent="0.2">
      <c r="A18" s="12" t="s">
        <v>20</v>
      </c>
      <c r="B18" s="13">
        <v>12</v>
      </c>
      <c r="C18" s="39">
        <v>4908.9383958257367</v>
      </c>
      <c r="D18" s="13">
        <v>97.440906437737823</v>
      </c>
      <c r="E18" s="25"/>
    </row>
    <row r="19" spans="1:5" s="20" customFormat="1" ht="12.75" customHeight="1" x14ac:dyDescent="0.2">
      <c r="A19" s="12" t="s">
        <v>31</v>
      </c>
      <c r="B19" s="13">
        <v>11.5</v>
      </c>
      <c r="C19" s="39">
        <v>4877.228073581854</v>
      </c>
      <c r="D19" s="13">
        <v>96.811466364604257</v>
      </c>
      <c r="E19" s="25"/>
    </row>
    <row r="20" spans="1:5" s="20" customFormat="1" ht="12.75" customHeight="1" x14ac:dyDescent="0.2">
      <c r="A20" s="12" t="s">
        <v>159</v>
      </c>
      <c r="B20" s="13">
        <v>11.4</v>
      </c>
      <c r="C20" s="39">
        <v>4771.4078357488006</v>
      </c>
      <c r="D20" s="13">
        <v>94.710967425225078</v>
      </c>
      <c r="E20" s="25"/>
    </row>
    <row r="21" spans="1:5" s="20" customFormat="1" ht="12.75" customHeight="1" x14ac:dyDescent="0.25">
      <c r="A21" s="12" t="s">
        <v>32</v>
      </c>
      <c r="B21" s="13">
        <v>10.7</v>
      </c>
      <c r="C21" s="39">
        <v>4711.8751553357633</v>
      </c>
      <c r="D21" s="13">
        <v>93.529262161405242</v>
      </c>
      <c r="E21"/>
    </row>
    <row r="22" spans="1:5" s="20" customFormat="1" ht="12.75" customHeight="1" x14ac:dyDescent="0.2">
      <c r="A22" s="12" t="s">
        <v>39</v>
      </c>
      <c r="B22" s="13">
        <v>10.5</v>
      </c>
      <c r="C22" s="39">
        <v>4596.4966520920052</v>
      </c>
      <c r="D22" s="13">
        <v>91.239034614638456</v>
      </c>
      <c r="E22" s="25"/>
    </row>
    <row r="23" spans="1:5" x14ac:dyDescent="0.2">
      <c r="A23" s="12" t="s">
        <v>34</v>
      </c>
      <c r="B23" s="13">
        <v>11.8</v>
      </c>
      <c r="C23" s="39">
        <v>4502.7009658541938</v>
      </c>
      <c r="D23" s="13">
        <v>89.377219299389509</v>
      </c>
      <c r="E23" s="29"/>
    </row>
    <row r="24" spans="1:5" x14ac:dyDescent="0.2">
      <c r="C24" s="43"/>
      <c r="D24" s="44"/>
    </row>
    <row r="25" spans="1:5" x14ac:dyDescent="0.2">
      <c r="A25" s="271" t="s">
        <v>12</v>
      </c>
      <c r="B25" s="278">
        <f>AVERAGE(B7:B23)</f>
        <v>11.03529411764706</v>
      </c>
      <c r="C25" s="279">
        <f t="shared" ref="C25:D25" si="0">AVERAGE(C7:C23)</f>
        <v>5037.8619978893767</v>
      </c>
      <c r="D25" s="278">
        <f t="shared" si="0"/>
        <v>100.00000000000001</v>
      </c>
    </row>
  </sheetData>
  <sheetProtection password="B37A" sheet="1" objects="1" scenarios="1"/>
  <pageMargins left="0.75" right="0.75" top="1" bottom="1" header="0" footer="0"/>
  <pageSetup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Ensayos Sj 2018-19</vt:lpstr>
      <vt:lpstr>Cultivares </vt:lpstr>
      <vt:lpstr>EL MATRERO (CAR)</vt:lpstr>
      <vt:lpstr>LA ESCONDIDA (RAN)</vt:lpstr>
      <vt:lpstr>LA PERDIZ (CAR)</vt:lpstr>
      <vt:lpstr>SAN LORENZO</vt:lpstr>
      <vt:lpstr>LOS ALGARROBITOS (VdC)</vt:lpstr>
      <vt:lpstr>MELIDEO (CAR)</vt:lpstr>
      <vt:lpstr>EL 78 (LB)</vt:lpstr>
      <vt:lpstr>DON LERO (MS)</vt:lpstr>
      <vt:lpstr>DON PEDRO (RAN) - SEGUNDA</vt:lpstr>
      <vt:lpstr>RESUMEN (RI)</vt:lpstr>
      <vt:lpstr>ax</vt:lpstr>
      <vt:lpstr>'Cultivares '!Área_de_impresión</vt:lpstr>
      <vt:lpstr>'Ensayos Sj 2018-19'!Área_de_impresión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2019-11-07T18:43:08Z</dcterms:modified>
</cp:coreProperties>
</file>